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 - HR og samskifiti\Skjøl\Skjøl á TAKS\heimasíðan\STU4 Umsókn um stuðul til dupult húsarhald\"/>
    </mc:Choice>
  </mc:AlternateContent>
  <bookViews>
    <workbookView xWindow="2250" yWindow="135" windowWidth="14430" windowHeight="12780"/>
  </bookViews>
  <sheets>
    <sheet name="Stuðul til dupult húsarhald" sheetId="1" r:id="rId1"/>
    <sheet name="Útrokning" sheetId="2" state="hidden" r:id="rId2"/>
  </sheets>
  <calcPr calcId="162913"/>
</workbook>
</file>

<file path=xl/calcChain.xml><?xml version="1.0" encoding="utf-8"?>
<calcChain xmlns="http://schemas.openxmlformats.org/spreadsheetml/2006/main">
  <c r="A119" i="1" l="1"/>
  <c r="B6" i="2" l="1"/>
  <c r="F4" i="2"/>
  <c r="F5" i="2"/>
  <c r="F3" i="2"/>
  <c r="B5" i="2"/>
  <c r="B4" i="2"/>
  <c r="AB34" i="1" s="1"/>
  <c r="B3" i="2"/>
  <c r="G3" i="2" s="1"/>
  <c r="G5" i="2" l="1"/>
  <c r="P3" i="2" s="1"/>
  <c r="S35" i="1" s="1"/>
  <c r="AB35" i="1"/>
  <c r="G4" i="2"/>
  <c r="P2" i="2" s="1"/>
  <c r="S34" i="1" s="1"/>
  <c r="C5" i="2"/>
  <c r="C4" i="2"/>
  <c r="O3" i="2" l="1"/>
  <c r="N3" i="2"/>
  <c r="M3" i="2"/>
  <c r="L3" i="2"/>
  <c r="O2" i="2"/>
  <c r="N2" i="2"/>
  <c r="M2" i="2"/>
  <c r="L2" i="2"/>
  <c r="G6" i="2"/>
  <c r="Q3" i="2" l="1"/>
  <c r="R3" i="2" s="1"/>
  <c r="Q2" i="2"/>
  <c r="R2" i="2" s="1"/>
  <c r="H6" i="2"/>
  <c r="A2" i="1" s="1"/>
  <c r="Q4" i="2" l="1"/>
  <c r="U36" i="1" s="1"/>
  <c r="U35" i="1"/>
  <c r="U34" i="1"/>
  <c r="O4" i="2"/>
  <c r="A3" i="1"/>
  <c r="K34" i="1"/>
  <c r="E35" i="1"/>
  <c r="E34" i="1"/>
  <c r="A34" i="1"/>
  <c r="A35" i="1"/>
  <c r="M35" i="1"/>
  <c r="M34" i="1"/>
  <c r="K35" i="1"/>
</calcChain>
</file>

<file path=xl/sharedStrings.xml><?xml version="1.0" encoding="utf-8"?>
<sst xmlns="http://schemas.openxmlformats.org/spreadsheetml/2006/main" count="67" uniqueCount="58">
  <si>
    <t>Umsókn um stuðul til dupult húsarhald</t>
  </si>
  <si>
    <t>Umsøkjari</t>
  </si>
  <si>
    <t>Navn:</t>
  </si>
  <si>
    <t>P-tal:</t>
  </si>
  <si>
    <t>Gøta og nr.:</t>
  </si>
  <si>
    <t>Telefon:</t>
  </si>
  <si>
    <t>Bygd/býur:</t>
  </si>
  <si>
    <t>Fartelefon:</t>
  </si>
  <si>
    <t>Teldupostur:</t>
  </si>
  <si>
    <t>Kontunr.:</t>
  </si>
  <si>
    <t>Upplýsingar</t>
  </si>
  <si>
    <t>Tíðarskeiðið útreiðslurnar fevna um:</t>
  </si>
  <si>
    <t>V-tal:</t>
  </si>
  <si>
    <t>Útleigari</t>
  </si>
  <si>
    <t>Útrokning</t>
  </si>
  <si>
    <t>, tann</t>
  </si>
  <si>
    <t>/</t>
  </si>
  <si>
    <t>-</t>
  </si>
  <si>
    <t>Staður</t>
  </si>
  <si>
    <t>Undirskrift</t>
  </si>
  <si>
    <t>Eg vátti, at umsøkjarin leigar frá mær.</t>
  </si>
  <si>
    <t>Viðmerkingar</t>
  </si>
  <si>
    <t>dagfesting</t>
  </si>
  <si>
    <t>Dagar</t>
  </si>
  <si>
    <t>Ár</t>
  </si>
  <si>
    <t>Inntøppa tøl</t>
  </si>
  <si>
    <t>Check</t>
  </si>
  <si>
    <t>Kostur</t>
  </si>
  <si>
    <t>Hetta skjalið skal ikki sendast aftur til TAKS!</t>
  </si>
  <si>
    <t>Lógargrundarlag</t>
  </si>
  <si>
    <t>Kunngerð nr. 132 frá 27. desember 2006:</t>
  </si>
  <si>
    <t>Løgtingslóg nr. 95 frá 6. juni 1997 um stuðul til dupult húsarhald:</t>
  </si>
  <si>
    <t>§ 5. Stuðul eftir § 4 er treytaður av, at útleigarin á umsóknini váttar, at tær av umsøkjaranum givnu upplýsingar viðvíkjandi leigutíð eru rættar.</t>
  </si>
  <si>
    <t>Arbeiðsgevari:</t>
  </si>
  <si>
    <t>Mánaðir leigað hevur verið í omanfyri nevnda tíðarskeiði:</t>
  </si>
  <si>
    <t>Dagatal í omanfyri nevnda tíðarskeiði, har eyka útreiðslur eru til kost:</t>
  </si>
  <si>
    <t>Er kostur íroknaður leiguna:</t>
  </si>
  <si>
    <t>Mánaðir</t>
  </si>
  <si>
    <t>Nei</t>
  </si>
  <si>
    <t>2. hálvár,</t>
  </si>
  <si>
    <t xml:space="preserve">Ja </t>
  </si>
  <si>
    <t>Leiguútreiðslur pr. mánað:</t>
  </si>
  <si>
    <t>Matr.nr.:</t>
  </si>
  <si>
    <t xml:space="preserve"> Ár:</t>
  </si>
  <si>
    <t xml:space="preserve">  , </t>
  </si>
  <si>
    <t xml:space="preserve">  1. hálvár   og/ella </t>
  </si>
  <si>
    <t>Eg vátti, at omanfyri nevndu upplýsingar eru rættar. Samstundis vátti eg, at eg eri gift/ur, búsitandi í Føroyum og av arbeiðsávum havi útreiðslur til dupult húsarhald, og at eg ikki fái endurgjald á annan hátt.</t>
  </si>
  <si>
    <t>Leigubústaður</t>
  </si>
  <si>
    <t xml:space="preserve">TAKS - Postrúm 2151 - FO-110 Tórshavn -  Teldupostur: taks@taks.fo </t>
  </si>
  <si>
    <t>Arbeiðsstaður:</t>
  </si>
  <si>
    <t xml:space="preserve">STU04 </t>
  </si>
  <si>
    <t>040119</t>
  </si>
  <si>
    <t>Stk. 2. Serligt umsóknarblað skal nýtast, tá søkt verður um stuðul til dupult húsarhald.</t>
  </si>
  <si>
    <t>§ 5. Um persónur fær endurgjald á annan hátt fyri útreiðslur í samband við dupult húsarhald, hevur hesin persónur samtíðis ikki rætt til stuðul eftir hesi lóg.</t>
  </si>
  <si>
    <t xml:space="preserve">§ 1. Rætt til stuðul eftir hesi løgtingslóg, hevur persónur, búsitandi í Føroyum, sum av arbeiðsávum hevur útreiðslur til dupult húsarhald í Føroyum.
Stk. 2. Stuðulin er treytaður av, at umsøkjarin annaðhvørt er í hjúnabandi ella hevur verið í føstum samlívi eitt longri tíðarskeið.
 </t>
  </si>
  <si>
    <t>§ 4. Stuðul til dupult húsarhald verður bert veittur eftir umsókn.</t>
  </si>
  <si>
    <t>Henda umsókn kann innihalda persónligar upplýsingar, gáa tí um trygdina</t>
  </si>
  <si>
    <t>Send umsóknina til TAKS á Mínboks ella lat okkum hana á annan tryggan hátt.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</si>
</sst>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 applyAlignment="1"/>
    <xf numFmtId="0" fontId="0" fillId="0" borderId="0" xfId="0" quotePrefix="1" applyAlignment="1">
      <alignment horizontal="right"/>
    </xf>
    <xf numFmtId="0" fontId="0" fillId="0" borderId="0" xfId="0" applyBorder="1"/>
    <xf numFmtId="0" fontId="0" fillId="0" borderId="3" xfId="0" applyBorder="1" applyAlignment="1"/>
    <xf numFmtId="0" fontId="0" fillId="0" borderId="0" xfId="0" applyFill="1" applyAlignment="1"/>
    <xf numFmtId="0" fontId="0" fillId="0" borderId="0" xfId="0" applyFill="1"/>
    <xf numFmtId="0" fontId="0" fillId="0" borderId="0" xfId="0" quotePrefix="1"/>
    <xf numFmtId="43" fontId="0" fillId="0" borderId="0" xfId="1" applyFont="1"/>
    <xf numFmtId="43" fontId="0" fillId="0" borderId="0" xfId="0" applyNumberFormat="1"/>
    <xf numFmtId="0" fontId="9" fillId="0" borderId="0" xfId="0" applyFont="1"/>
    <xf numFmtId="0" fontId="9" fillId="0" borderId="0" xfId="0" applyFont="1" applyAlignme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43" fontId="12" fillId="0" borderId="0" xfId="1" applyFo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3" borderId="0" xfId="0" applyFill="1"/>
    <xf numFmtId="0" fontId="0" fillId="3" borderId="0" xfId="0" applyFill="1" applyAlignment="1">
      <alignment horizontal="left"/>
    </xf>
    <xf numFmtId="49" fontId="8" fillId="0" borderId="0" xfId="0" applyNumberFormat="1" applyFont="1"/>
    <xf numFmtId="0" fontId="10" fillId="0" borderId="0" xfId="0" applyFont="1" applyAlignment="1"/>
    <xf numFmtId="49" fontId="8" fillId="0" borderId="0" xfId="0" applyNumberFormat="1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4" fillId="2" borderId="0" xfId="2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3" fontId="0" fillId="0" borderId="0" xfId="1" applyFont="1" applyBorder="1" applyAlignment="1">
      <alignment horizontal="right"/>
    </xf>
    <xf numFmtId="43" fontId="0" fillId="0" borderId="0" xfId="1" applyFont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</cellXfs>
  <cellStyles count="3">
    <cellStyle name="Komma" xfId="1" builtinId="3"/>
    <cellStyle name="Link" xfId="2" builtinId="8"/>
    <cellStyle name="Normal" xfId="0" builtinId="0"/>
  </cellStyles>
  <dxfs count="6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38100</xdr:colOff>
      <xdr:row>0</xdr:row>
      <xdr:rowOff>57150</xdr:rowOff>
    </xdr:from>
    <xdr:to>
      <xdr:col>57</xdr:col>
      <xdr:colOff>72737</xdr:colOff>
      <xdr:row>3</xdr:row>
      <xdr:rowOff>128155</xdr:rowOff>
    </xdr:to>
    <xdr:pic>
      <xdr:nvPicPr>
        <xdr:cNvPr id="2" name="Bille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57150"/>
          <a:ext cx="1520537" cy="76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69</xdr:row>
      <xdr:rowOff>104775</xdr:rowOff>
    </xdr:from>
    <xdr:to>
      <xdr:col>57</xdr:col>
      <xdr:colOff>15587</xdr:colOff>
      <xdr:row>72</xdr:row>
      <xdr:rowOff>175780</xdr:rowOff>
    </xdr:to>
    <xdr:pic>
      <xdr:nvPicPr>
        <xdr:cNvPr id="5" name="Bille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448925"/>
          <a:ext cx="1520537" cy="76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26</xdr:row>
          <xdr:rowOff>142875</xdr:rowOff>
        </xdr:from>
        <xdr:to>
          <xdr:col>16</xdr:col>
          <xdr:colOff>38100</xdr:colOff>
          <xdr:row>29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26</xdr:row>
          <xdr:rowOff>152400</xdr:rowOff>
        </xdr:from>
        <xdr:to>
          <xdr:col>20</xdr:col>
          <xdr:colOff>47625</xdr:colOff>
          <xdr:row>29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123825</xdr:rowOff>
        </xdr:from>
        <xdr:to>
          <xdr:col>29</xdr:col>
          <xdr:colOff>0</xdr:colOff>
          <xdr:row>22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19</xdr:row>
          <xdr:rowOff>123825</xdr:rowOff>
        </xdr:from>
        <xdr:to>
          <xdr:col>39</xdr:col>
          <xdr:colOff>57150</xdr:colOff>
          <xdr:row>22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19"/>
  <sheetViews>
    <sheetView showGridLines="0" tabSelected="1" view="pageLayout" zoomScaleNormal="100" workbookViewId="0">
      <selection activeCell="AX65" sqref="AX65"/>
    </sheetView>
  </sheetViews>
  <sheetFormatPr defaultColWidth="1.5703125" defaultRowHeight="15" customHeight="1" x14ac:dyDescent="0.25"/>
  <cols>
    <col min="5" max="5" width="2.28515625" customWidth="1"/>
    <col min="6" max="6" width="1.5703125" customWidth="1"/>
  </cols>
  <sheetData>
    <row r="1" spans="1:56" ht="24.75" customHeight="1" x14ac:dyDescent="0.35">
      <c r="A1" s="1" t="s">
        <v>0</v>
      </c>
    </row>
    <row r="2" spans="1:56" ht="15" customHeight="1" x14ac:dyDescent="0.25">
      <c r="A2" s="28" t="str">
        <f>IF(Útrokning!H6=0,"Legg til merkis, at umsóknarblaðið skal útfyllast á telduni, og síðan prentast út.","")</f>
        <v>Legg til merkis, at umsóknarblaðið skal útfyllast á telduni, og síðan prentast út.</v>
      </c>
    </row>
    <row r="3" spans="1:56" ht="15" customHeight="1" x14ac:dyDescent="0.25">
      <c r="A3" s="28" t="str">
        <f>IF(Útrokning!H6=0,"Útrokningin verður gjørd sjálvvirkandi, tá tú hevur ásett ár, mánaðar- og/ella dagatal","")</f>
        <v>Útrokningin verður gjørd sjálvvirkandi, tá tú hevur ásett ár, mánaðar- og/ella dagatal</v>
      </c>
    </row>
    <row r="4" spans="1:56" ht="15" customHeight="1" x14ac:dyDescent="0.25">
      <c r="A4" s="30"/>
    </row>
    <row r="6" spans="1:56" ht="15" customHeight="1" x14ac:dyDescent="0.25">
      <c r="A6" s="2" t="s">
        <v>1</v>
      </c>
    </row>
    <row r="7" spans="1:56" ht="1.5" customHeight="1" x14ac:dyDescent="0.25"/>
    <row r="8" spans="1:56" x14ac:dyDescent="0.25">
      <c r="A8" s="3" t="s">
        <v>2</v>
      </c>
      <c r="B8" s="3"/>
      <c r="C8" s="3"/>
      <c r="D8" s="3"/>
      <c r="E8" s="3"/>
      <c r="F8" s="3"/>
      <c r="G8" s="3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3"/>
      <c r="AJ8" s="3" t="s">
        <v>3</v>
      </c>
      <c r="AK8" s="3"/>
      <c r="AL8" s="3"/>
      <c r="AM8" s="3"/>
      <c r="AN8" s="3"/>
      <c r="AO8" s="3"/>
      <c r="AP8" s="3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</row>
    <row r="9" spans="1:56" ht="1.5" customHeight="1" x14ac:dyDescent="0.25">
      <c r="A9" s="4"/>
      <c r="B9" s="4"/>
      <c r="C9" s="4"/>
      <c r="D9" s="4"/>
      <c r="E9" s="4"/>
      <c r="F9" s="4"/>
      <c r="G9" s="4"/>
      <c r="H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6" ht="15" customHeight="1" x14ac:dyDescent="0.25">
      <c r="A10" s="3" t="s">
        <v>4</v>
      </c>
      <c r="B10" s="3"/>
      <c r="C10" s="3"/>
      <c r="D10" s="3"/>
      <c r="E10" s="3"/>
      <c r="F10" s="3"/>
      <c r="G10" s="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"/>
      <c r="AJ10" s="3" t="s">
        <v>5</v>
      </c>
      <c r="AK10" s="3"/>
      <c r="AL10" s="3"/>
      <c r="AM10" s="3"/>
      <c r="AN10" s="3"/>
      <c r="AO10" s="3"/>
      <c r="AP10" s="3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ht="1.5" customHeight="1" x14ac:dyDescent="0.25">
      <c r="A11" s="4"/>
      <c r="B11" s="4"/>
      <c r="C11" s="4"/>
      <c r="D11" s="4"/>
      <c r="E11" s="4"/>
      <c r="F11" s="4"/>
      <c r="AZ11" s="4"/>
      <c r="BA11" s="4"/>
    </row>
    <row r="12" spans="1:56" ht="15" customHeight="1" x14ac:dyDescent="0.25">
      <c r="A12" s="3" t="s">
        <v>6</v>
      </c>
      <c r="B12" s="3"/>
      <c r="C12" s="3"/>
      <c r="D12" s="3"/>
      <c r="E12" s="3"/>
      <c r="F12" s="3"/>
      <c r="G12" s="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3"/>
      <c r="AJ12" s="3" t="s">
        <v>7</v>
      </c>
      <c r="AK12" s="3"/>
      <c r="AL12" s="3"/>
      <c r="AM12" s="3"/>
      <c r="AN12" s="3"/>
      <c r="AO12" s="3"/>
      <c r="AP12" s="3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</row>
    <row r="13" spans="1:56" ht="1.5" customHeight="1" x14ac:dyDescent="0.25">
      <c r="A13" s="4"/>
      <c r="B13" s="4"/>
      <c r="C13" s="4"/>
      <c r="D13" s="4"/>
      <c r="E13" s="4"/>
      <c r="F13" s="4"/>
      <c r="BA13" s="4"/>
    </row>
    <row r="14" spans="1:56" ht="15" customHeight="1" x14ac:dyDescent="0.25">
      <c r="A14" s="3" t="s">
        <v>8</v>
      </c>
      <c r="B14" s="3"/>
      <c r="C14" s="3"/>
      <c r="D14" s="3"/>
      <c r="E14" s="3"/>
      <c r="F14" s="3"/>
      <c r="G14" s="3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6"/>
      <c r="AJ14" s="7" t="s">
        <v>9</v>
      </c>
      <c r="AK14" s="7"/>
      <c r="AL14" s="7"/>
      <c r="AM14" s="7"/>
      <c r="AN14" s="7"/>
      <c r="AO14" s="7"/>
      <c r="AP14" s="7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.5" customHeight="1" x14ac:dyDescent="0.25"/>
    <row r="16" spans="1:56" ht="15" customHeight="1" x14ac:dyDescent="0.25">
      <c r="A16" t="s">
        <v>33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J16" t="s">
        <v>12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56" s="36" customFormat="1" ht="1.5" customHeight="1" x14ac:dyDescent="0.25"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</row>
    <row r="18" spans="1:56" ht="15" customHeight="1" x14ac:dyDescent="0.25">
      <c r="A18" t="s">
        <v>49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</row>
    <row r="20" spans="1:56" ht="15" customHeight="1" x14ac:dyDescent="0.25">
      <c r="A20" s="8" t="s">
        <v>10</v>
      </c>
    </row>
    <row r="21" spans="1:56" ht="15" customHeight="1" x14ac:dyDescent="0.25">
      <c r="A21" t="s">
        <v>11</v>
      </c>
      <c r="T21" s="9" t="s">
        <v>43</v>
      </c>
      <c r="W21" s="43"/>
      <c r="X21" s="43"/>
      <c r="Y21" s="43"/>
      <c r="Z21" s="43"/>
      <c r="AA21" t="s">
        <v>44</v>
      </c>
      <c r="AC21" t="s">
        <v>45</v>
      </c>
      <c r="AL21" s="9"/>
      <c r="AM21" s="9"/>
      <c r="AN21" t="s">
        <v>39</v>
      </c>
    </row>
    <row r="22" spans="1:56" ht="2.1" customHeight="1" x14ac:dyDescent="0.25">
      <c r="S22" s="10"/>
      <c r="T22" s="10"/>
      <c r="AC22" s="9"/>
      <c r="AD22" s="9"/>
      <c r="AM22" s="9"/>
      <c r="AN22" s="9"/>
      <c r="AP22" s="12"/>
      <c r="AQ22" s="12"/>
      <c r="AS22" s="11"/>
    </row>
    <row r="23" spans="1:56" ht="15" customHeight="1" x14ac:dyDescent="0.25">
      <c r="A23" t="s">
        <v>34</v>
      </c>
      <c r="W23" s="5"/>
      <c r="AF23" s="44"/>
      <c r="AG23" s="44"/>
      <c r="AH23" s="44"/>
    </row>
    <row r="24" spans="1:56" ht="2.1" customHeight="1" x14ac:dyDescent="0.25">
      <c r="W24" s="5"/>
      <c r="X24" s="5"/>
      <c r="Y24" s="5"/>
    </row>
    <row r="25" spans="1:56" ht="15" customHeight="1" x14ac:dyDescent="0.25">
      <c r="A25" t="s">
        <v>35</v>
      </c>
      <c r="AL25" s="44"/>
      <c r="AM25" s="44"/>
      <c r="AN25" s="44"/>
    </row>
    <row r="26" spans="1:56" ht="2.1" customHeight="1" x14ac:dyDescent="0.25"/>
    <row r="27" spans="1:56" ht="15" customHeight="1" x14ac:dyDescent="0.25">
      <c r="A27" t="s">
        <v>41</v>
      </c>
      <c r="P27" s="46"/>
      <c r="Q27" s="46"/>
      <c r="R27" s="46"/>
      <c r="S27" s="46"/>
    </row>
    <row r="28" spans="1:56" ht="2.1" customHeight="1" x14ac:dyDescent="0.25"/>
    <row r="29" spans="1:56" ht="15" customHeight="1" x14ac:dyDescent="0.25">
      <c r="A29" t="s">
        <v>36</v>
      </c>
      <c r="Q29" t="s">
        <v>40</v>
      </c>
      <c r="U29" t="s">
        <v>38</v>
      </c>
    </row>
    <row r="30" spans="1:56" ht="9" customHeight="1" x14ac:dyDescent="0.25">
      <c r="AX30" s="15"/>
      <c r="AY30" s="15"/>
      <c r="AZ30" s="15"/>
      <c r="BA30" s="15"/>
      <c r="BB30" s="15"/>
      <c r="BC30" s="15"/>
      <c r="BD30" s="15"/>
    </row>
    <row r="31" spans="1:56" ht="6.9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8"/>
    </row>
    <row r="32" spans="1:56" ht="15" customHeight="1" x14ac:dyDescent="0.25">
      <c r="A32" s="2" t="s">
        <v>14</v>
      </c>
    </row>
    <row r="33" spans="1:68" ht="2.1" customHeight="1" x14ac:dyDescent="0.25"/>
    <row r="34" spans="1:68" ht="15" customHeight="1" x14ac:dyDescent="0.25">
      <c r="A34" s="52" t="str">
        <f>IF(Útrokning!H6=1,Útrokning!M2,"")</f>
        <v/>
      </c>
      <c r="B34" s="52"/>
      <c r="C34" s="52"/>
      <c r="D34" s="9"/>
      <c r="E34" s="9" t="str">
        <f>IF(Útrokning!H6=1,Útrokning!L2,"")</f>
        <v/>
      </c>
      <c r="F34" s="9"/>
      <c r="H34" s="9"/>
      <c r="K34" t="str">
        <f>IF(Útrokning!H6=1,Útrokning!N2,"")</f>
        <v/>
      </c>
      <c r="M34" s="66" t="str">
        <f>IF(Útrokning!H6=1,Útrokning!O2,"")</f>
        <v/>
      </c>
      <c r="N34" s="66"/>
      <c r="O34" s="66"/>
      <c r="P34" s="66"/>
      <c r="Q34" s="66"/>
      <c r="S34" s="24" t="str">
        <f>Útrokning!P2</f>
        <v/>
      </c>
      <c r="U34" s="66" t="str">
        <f>IF(Útrokning!H6=1,Útrokning!R2,"")</f>
        <v/>
      </c>
      <c r="V34" s="66"/>
      <c r="W34" s="66"/>
      <c r="X34" s="66"/>
      <c r="Y34" s="66"/>
      <c r="Z34" s="66"/>
      <c r="AB34" s="25" t="str">
        <f>IF(Útrokning!B4&gt;=13,"Í mesta lagi 12 mánaðir í einum ári","")</f>
        <v/>
      </c>
    </row>
    <row r="35" spans="1:68" ht="15" customHeight="1" x14ac:dyDescent="0.25">
      <c r="A35" s="52" t="str">
        <f>IF(Útrokning!H6=1,Útrokning!M3,"")</f>
        <v/>
      </c>
      <c r="B35" s="52"/>
      <c r="C35" s="52"/>
      <c r="E35" s="9" t="str">
        <f>IF(Útrokning!H6=1,Útrokning!L3,"")</f>
        <v/>
      </c>
      <c r="F35" s="9"/>
      <c r="H35" s="9"/>
      <c r="K35" t="str">
        <f>IF(Útrokning!H6=1,Útrokning!N3,"")</f>
        <v/>
      </c>
      <c r="M35" s="66" t="str">
        <f>IF(Útrokning!H6=1,Útrokning!O3,"")</f>
        <v/>
      </c>
      <c r="N35" s="66"/>
      <c r="O35" s="66"/>
      <c r="P35" s="66"/>
      <c r="Q35" s="66"/>
      <c r="S35" s="24" t="str">
        <f>Útrokning!P3</f>
        <v/>
      </c>
      <c r="U35" s="65" t="str">
        <f>IF(Útrokning!H6=1,Útrokning!R3,"")</f>
        <v/>
      </c>
      <c r="V35" s="65"/>
      <c r="W35" s="65"/>
      <c r="X35" s="65"/>
      <c r="Y35" s="65"/>
      <c r="Z35" s="65"/>
      <c r="AB35" s="25" t="str">
        <f>IF(Útrokning!B5&gt;=366,"Í mesta lagi 365 dagar í einum ári","")</f>
        <v/>
      </c>
    </row>
    <row r="36" spans="1:68" ht="15" customHeight="1" x14ac:dyDescent="0.25">
      <c r="U36" s="65" t="str">
        <f>IF(Útrokning!H6=1,Útrokning!Q4,"")</f>
        <v/>
      </c>
      <c r="V36" s="65"/>
      <c r="W36" s="65"/>
      <c r="X36" s="65"/>
      <c r="Y36" s="65"/>
      <c r="Z36" s="65"/>
      <c r="AB36" s="25"/>
    </row>
    <row r="37" spans="1:68" ht="6.9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68" ht="6.9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68" ht="15" customHeight="1" x14ac:dyDescent="0.25">
      <c r="A39" s="67" t="s">
        <v>46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</row>
    <row r="40" spans="1:68" ht="19.5" customHeigh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P40" s="21"/>
    </row>
    <row r="43" spans="1:68" ht="15" customHeigh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O43" t="s">
        <v>15</v>
      </c>
      <c r="S43" s="16"/>
      <c r="T43" s="51"/>
      <c r="U43" s="51"/>
      <c r="V43" s="13" t="s">
        <v>16</v>
      </c>
      <c r="W43" s="51"/>
      <c r="X43" s="51"/>
      <c r="Y43" s="17" t="s">
        <v>17</v>
      </c>
      <c r="Z43" s="52">
        <v>20</v>
      </c>
      <c r="AA43" s="52"/>
      <c r="AB43" s="53"/>
      <c r="AC43" s="53"/>
      <c r="AG43" s="18"/>
      <c r="AH43" s="18"/>
      <c r="AI43" s="18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68" ht="15" customHeight="1" x14ac:dyDescent="0.25">
      <c r="A44" s="50" t="s">
        <v>18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AJ44" s="50" t="s">
        <v>19</v>
      </c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1:68" ht="1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68" ht="15" customHeight="1" x14ac:dyDescent="0.25">
      <c r="A46" s="2" t="s">
        <v>13</v>
      </c>
      <c r="AF46" s="69" t="s">
        <v>47</v>
      </c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33"/>
      <c r="AR46" s="33"/>
      <c r="AS46" s="33"/>
      <c r="AT46" s="33"/>
      <c r="AU46" s="33"/>
      <c r="AV46" s="33"/>
      <c r="AW46" s="33"/>
      <c r="AX46" s="33"/>
    </row>
    <row r="47" spans="1:68" ht="1.5" customHeight="1" x14ac:dyDescent="0.25"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33"/>
      <c r="AR47" s="33"/>
      <c r="AS47" s="33"/>
      <c r="AT47" s="33"/>
      <c r="AU47" s="33"/>
      <c r="AV47" s="33"/>
      <c r="AW47" s="33"/>
      <c r="AX47" s="33"/>
    </row>
    <row r="48" spans="1:68" ht="15" customHeight="1" x14ac:dyDescent="0.25">
      <c r="A48" t="s">
        <v>2</v>
      </c>
      <c r="H48" s="20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F48" t="s">
        <v>4</v>
      </c>
      <c r="AJ48" s="33"/>
      <c r="AK48" s="33"/>
      <c r="AL48" s="33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1:56" ht="1.5" customHeight="1" x14ac:dyDescent="0.25">
      <c r="H49" s="21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6" ht="15" customHeight="1" x14ac:dyDescent="0.25">
      <c r="A50" t="s">
        <v>4</v>
      </c>
      <c r="H50" s="20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F50" t="s">
        <v>6</v>
      </c>
      <c r="AJ50" s="33"/>
      <c r="AK50" s="33"/>
      <c r="AL50" s="33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1:56" ht="1.5" customHeight="1" x14ac:dyDescent="0.25">
      <c r="H51" s="21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6" ht="15" customHeight="1" x14ac:dyDescent="0.25">
      <c r="A52" t="s">
        <v>6</v>
      </c>
      <c r="H52" s="20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F52" t="s">
        <v>42</v>
      </c>
      <c r="AJ52" s="33"/>
      <c r="AK52" s="33"/>
      <c r="AL52" s="33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4" spans="1:56" ht="15" customHeight="1" x14ac:dyDescent="0.25">
      <c r="A54" s="18" t="s">
        <v>20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6" ht="1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6" ht="15" customHeight="1" x14ac:dyDescent="0.25">
      <c r="A56" s="16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6"/>
      <c r="AE56" s="16"/>
      <c r="AF56" s="16"/>
      <c r="AG56" s="16"/>
      <c r="AH56" s="16"/>
      <c r="AI56" s="16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8"/>
      <c r="AY56" s="18"/>
      <c r="AZ56" s="18"/>
      <c r="BA56" s="18"/>
    </row>
    <row r="57" spans="1:56" ht="15" customHeight="1" x14ac:dyDescent="0.25">
      <c r="A57" s="34"/>
      <c r="B57" s="54" t="s">
        <v>22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35"/>
      <c r="AF57" s="35"/>
      <c r="AG57" s="35"/>
      <c r="AH57" s="35"/>
      <c r="AI57" s="35"/>
      <c r="AJ57" s="54" t="s">
        <v>19</v>
      </c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18"/>
      <c r="AY57" s="18"/>
      <c r="AZ57" s="18"/>
      <c r="BA57" s="18"/>
    </row>
    <row r="59" spans="1:56" ht="15" customHeight="1" x14ac:dyDescent="0.25">
      <c r="A59" s="8" t="s">
        <v>21</v>
      </c>
    </row>
    <row r="60" spans="1:56" ht="15" customHeight="1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8"/>
    </row>
    <row r="61" spans="1:56" ht="15" customHeight="1" x14ac:dyDescent="0.2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1"/>
    </row>
    <row r="62" spans="1:56" ht="15" customHeight="1" x14ac:dyDescent="0.2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4"/>
    </row>
    <row r="63" spans="1:56" ht="9.75" customHeight="1" x14ac:dyDescent="0.25"/>
    <row r="64" spans="1:56" ht="15" customHeight="1" x14ac:dyDescent="0.25">
      <c r="A64" s="73" t="s">
        <v>56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</row>
    <row r="65" spans="1:56" ht="15" customHeight="1" x14ac:dyDescent="0.25">
      <c r="A65" s="75" t="s">
        <v>57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1"/>
      <c r="AP65" s="71"/>
      <c r="AQ65" s="71"/>
    </row>
    <row r="66" spans="1:56" ht="8.25" customHeight="1" x14ac:dyDescent="0.25"/>
    <row r="67" spans="1:56" ht="15" customHeight="1" x14ac:dyDescent="0.25">
      <c r="A67" s="72" t="s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</row>
    <row r="68" spans="1:56" ht="9.75" customHeight="1" x14ac:dyDescent="0.25">
      <c r="H68" s="39"/>
      <c r="I68" s="39"/>
      <c r="J68" s="39"/>
      <c r="K68" s="39"/>
    </row>
    <row r="69" spans="1:56" ht="15" customHeight="1" x14ac:dyDescent="0.25">
      <c r="A69" s="26" t="s">
        <v>50</v>
      </c>
      <c r="B69" s="9"/>
      <c r="C69" s="9"/>
      <c r="D69" s="9"/>
      <c r="E69" s="40" t="s">
        <v>51</v>
      </c>
      <c r="F69" s="39"/>
      <c r="G69" s="39"/>
      <c r="H69" s="32"/>
      <c r="I69" s="32"/>
      <c r="J69" s="32"/>
      <c r="K69" s="32"/>
    </row>
    <row r="70" spans="1:56" ht="24.75" customHeight="1" x14ac:dyDescent="0.35">
      <c r="A70" s="1" t="s">
        <v>0</v>
      </c>
    </row>
    <row r="71" spans="1:56" ht="15" customHeight="1" x14ac:dyDescent="0.25">
      <c r="A71" s="27" t="s">
        <v>28</v>
      </c>
    </row>
    <row r="75" spans="1:56" ht="15" customHeight="1" x14ac:dyDescent="0.25">
      <c r="A75" s="8" t="s">
        <v>29</v>
      </c>
    </row>
    <row r="76" spans="1:56" ht="4.5" customHeight="1" x14ac:dyDescent="0.25"/>
    <row r="77" spans="1:56" ht="15" customHeight="1" x14ac:dyDescent="0.25">
      <c r="A77" s="25" t="s">
        <v>31</v>
      </c>
    </row>
    <row r="78" spans="1:56" ht="4.5" customHeight="1" x14ac:dyDescent="0.25"/>
    <row r="79" spans="1:56" ht="15" customHeight="1" x14ac:dyDescent="0.25">
      <c r="A79" s="42" t="s">
        <v>54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1"/>
      <c r="BD79" s="41"/>
    </row>
    <row r="80" spans="1:56" ht="15" customHeigh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1"/>
      <c r="BD80" s="41"/>
    </row>
    <row r="81" spans="1:56" ht="15" customHeigh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1"/>
      <c r="BD81" s="41"/>
    </row>
    <row r="82" spans="1:56" ht="1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1"/>
      <c r="BD82" s="41"/>
    </row>
    <row r="83" spans="1:56" ht="15" customHeigh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1"/>
      <c r="BD83" s="41"/>
    </row>
    <row r="84" spans="1:56" ht="15" customHeigh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1"/>
      <c r="BD84" s="41"/>
    </row>
    <row r="85" spans="1:56" ht="15" customHeight="1" x14ac:dyDescent="0.25">
      <c r="A85" s="9" t="s">
        <v>55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6" ht="15" customHeight="1" x14ac:dyDescent="0.25">
      <c r="A86" s="9" t="s">
        <v>52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6" ht="15" customHeight="1" x14ac:dyDescent="0.25">
      <c r="A87" s="42" t="s">
        <v>53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</row>
    <row r="88" spans="1:56" ht="15" customHeigh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1"/>
      <c r="BC88" s="41"/>
      <c r="BD88" s="41"/>
    </row>
    <row r="89" spans="1:56" ht="15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1"/>
      <c r="BC89" s="41"/>
      <c r="BD89" s="41"/>
    </row>
    <row r="90" spans="1:56" ht="15" customHeight="1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</row>
    <row r="92" spans="1:56" ht="15" customHeight="1" x14ac:dyDescent="0.25">
      <c r="A92" s="25" t="s">
        <v>30</v>
      </c>
    </row>
    <row r="93" spans="1:56" ht="15" customHeight="1" x14ac:dyDescent="0.25">
      <c r="A93" s="55" t="s">
        <v>32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</row>
    <row r="94" spans="1:56" ht="15" customHeight="1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</row>
    <row r="95" spans="1:56" ht="15" customHeight="1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</row>
    <row r="119" spans="1:11" ht="15" customHeight="1" x14ac:dyDescent="0.25">
      <c r="A119" s="25" t="str">
        <f>A69</f>
        <v xml:space="preserve">STU04 </v>
      </c>
      <c r="E119" s="38" t="s">
        <v>51</v>
      </c>
      <c r="F119" s="39"/>
      <c r="G119" s="39"/>
      <c r="H119" s="39"/>
      <c r="I119" s="39"/>
      <c r="J119" s="39"/>
      <c r="K119" s="39"/>
    </row>
  </sheetData>
  <protectedRanges>
    <protectedRange sqref="H8 H10 H12 H14 AQ8 AQ10 AQ12 AQ14" name="At útfylla"/>
    <protectedRange sqref="AR22 W21" name="At útfylla_1"/>
    <protectedRange sqref="W23:W24" name="At útfylla_2"/>
    <protectedRange sqref="A43 T43 W43 AB43" name="At útfylla_3"/>
  </protectedRanges>
  <mergeCells count="46">
    <mergeCell ref="A93:BA95"/>
    <mergeCell ref="A60:BD62"/>
    <mergeCell ref="U36:Z36"/>
    <mergeCell ref="U35:Z35"/>
    <mergeCell ref="U34:Z34"/>
    <mergeCell ref="A39:BD40"/>
    <mergeCell ref="A34:C34"/>
    <mergeCell ref="A44:L44"/>
    <mergeCell ref="A35:C35"/>
    <mergeCell ref="M34:Q34"/>
    <mergeCell ref="M35:Q35"/>
    <mergeCell ref="I52:Z52"/>
    <mergeCell ref="AF46:AP47"/>
    <mergeCell ref="A65:AN65"/>
    <mergeCell ref="I50:Z50"/>
    <mergeCell ref="B56:O56"/>
    <mergeCell ref="B57:O57"/>
    <mergeCell ref="P27:S27"/>
    <mergeCell ref="AJ57:AW57"/>
    <mergeCell ref="I18:BD18"/>
    <mergeCell ref="AQ8:BD8"/>
    <mergeCell ref="AQ16:BD16"/>
    <mergeCell ref="AQ14:BD14"/>
    <mergeCell ref="AQ12:BD12"/>
    <mergeCell ref="AQ10:BD10"/>
    <mergeCell ref="I8:AE8"/>
    <mergeCell ref="I16:AE16"/>
    <mergeCell ref="I14:AE14"/>
    <mergeCell ref="I12:AE12"/>
    <mergeCell ref="I10:AE10"/>
    <mergeCell ref="A79:BB84"/>
    <mergeCell ref="A87:BA89"/>
    <mergeCell ref="W21:Z21"/>
    <mergeCell ref="AF23:AH23"/>
    <mergeCell ref="AL25:AN25"/>
    <mergeCell ref="A67:AX67"/>
    <mergeCell ref="AJ44:AX44"/>
    <mergeCell ref="A43:L43"/>
    <mergeCell ref="T43:U43"/>
    <mergeCell ref="W43:X43"/>
    <mergeCell ref="Z43:AA43"/>
    <mergeCell ref="AB43:AC43"/>
    <mergeCell ref="AM48:BD48"/>
    <mergeCell ref="AM50:BD50"/>
    <mergeCell ref="AM52:BD52"/>
    <mergeCell ref="I48:Z48"/>
  </mergeCells>
  <conditionalFormatting sqref="AF23:AH23 AL25:AN25 I48 I52 I16:AE17 I14:AE14 I12:AE12 I10:AE10 I8:AE8 AQ8 AQ10 AQ12 AQ14 AQ16:AQ17 W21 I18">
    <cfRule type="cellIs" dxfId="5" priority="8" stopIfTrue="1" operator="greaterThan">
      <formula>0</formula>
    </cfRule>
  </conditionalFormatting>
  <conditionalFormatting sqref="P27">
    <cfRule type="cellIs" dxfId="4" priority="6" stopIfTrue="1" operator="greaterThan">
      <formula>0</formula>
    </cfRule>
  </conditionalFormatting>
  <conditionalFormatting sqref="I50">
    <cfRule type="cellIs" dxfId="3" priority="5" stopIfTrue="1" operator="greaterThan">
      <formula>0</formula>
    </cfRule>
  </conditionalFormatting>
  <conditionalFormatting sqref="AM48">
    <cfRule type="cellIs" dxfId="2" priority="4" stopIfTrue="1" operator="greaterThan">
      <formula>0</formula>
    </cfRule>
  </conditionalFormatting>
  <conditionalFormatting sqref="AM50">
    <cfRule type="cellIs" dxfId="1" priority="3" stopIfTrue="1" operator="greaterThan">
      <formula>0</formula>
    </cfRule>
  </conditionalFormatting>
  <conditionalFormatting sqref="AM52">
    <cfRule type="cellIs" dxfId="0" priority="2" stopIfTrue="1" operator="greaterThan">
      <formula>0</formula>
    </cfRule>
  </conditionalFormatting>
  <dataValidations count="25">
    <dataValidation allowBlank="1" showInputMessage="1" showErrorMessage="1" prompt="Fartelefonnr." sqref="AQ12"/>
    <dataValidation allowBlank="1" showInputMessage="1" showErrorMessage="1" prompt="Telefonnr." sqref="AQ10"/>
    <dataValidation allowBlank="1" showInputMessage="1" showErrorMessage="1" prompt="Kontunr., har stuðulin skal flytast á" sqref="AQ14"/>
    <dataValidation allowBlank="1" showInputMessage="1" showErrorMessage="1" prompt="P-tal hjá umsøkjara" sqref="AR9 AQ8"/>
    <dataValidation allowBlank="1" showInputMessage="1" showErrorMessage="1" prompt="Teldupost bústaður" sqref="I14"/>
    <dataValidation allowBlank="1" showInputMessage="1" showErrorMessage="1" prompt="Bygd ella býur" sqref="I12"/>
    <dataValidation allowBlank="1" showInputMessage="1" showErrorMessage="1" prompt="Gøta og nr." sqref="I10"/>
    <dataValidation allowBlank="1" showInputMessage="1" showErrorMessage="1" prompt="Navn á umsøkjara" sqref="H9 I8"/>
    <dataValidation allowBlank="1" showInputMessage="1" showErrorMessage="1" prompt="Áset hvussu nógvar dagar tú hevur koyrt millum bústað og arbeiðsstað" sqref="W23:W24 X24:Y24"/>
    <dataValidation allowBlank="1" showInputMessage="1" showErrorMessage="1" prompt="Áset ár" sqref="W21"/>
    <dataValidation allowBlank="1" showInputMessage="1" showErrorMessage="1" prompt="Ár" sqref="AB43:AC43"/>
    <dataValidation allowBlank="1" showInputMessage="1" showErrorMessage="1" prompt="Mánaður" sqref="W43:X43"/>
    <dataValidation allowBlank="1" showInputMessage="1" showErrorMessage="1" prompt="Dagur" sqref="T43:U43"/>
    <dataValidation allowBlank="1" showInputMessage="1" showErrorMessage="1" prompt="Staður" sqref="A43:L43"/>
    <dataValidation allowBlank="1" showInputMessage="1" showErrorMessage="1" prompt="Tal av mánaðum, ið leigað hevur verið í hesum tíðarskeiði" sqref="AF23:AH23"/>
    <dataValidation allowBlank="1" showInputMessage="1" showErrorMessage="1" prompt="Dagatal har eyka útreiðlsa hevur verið til kost" sqref="AL25:AN25"/>
    <dataValidation allowBlank="1" showInputMessage="1" showErrorMessage="1" prompt="Gøta og nr. hjá útleigara" sqref="I52 I50"/>
    <dataValidation allowBlank="1" showInputMessage="1" showErrorMessage="1" prompt="V-tal hjá arbeiðsgevara" sqref="AQ16:AQ17"/>
    <dataValidation allowBlank="1" showInputMessage="1" showErrorMessage="1" prompt="Navn á arbeiðsgevara" sqref="J16:AE17 I16:I17"/>
    <dataValidation allowBlank="1" showInputMessage="1" showErrorMessage="1" prompt="Goldin leiga pr. mánað" sqref="P27:S27"/>
    <dataValidation allowBlank="1" showInputMessage="1" showErrorMessage="1" prompt="Gøtunavn og nr. á leigu bústaðnum" sqref="AM48:BD48"/>
    <dataValidation allowBlank="1" showInputMessage="1" showErrorMessage="1" prompt="Bygd/býur har leigubústaðurin er" sqref="AM50:BD50"/>
    <dataValidation allowBlank="1" showInputMessage="1" showErrorMessage="1" prompt="Matr.nr. á leigubústaðnum" sqref="AM52:BD52"/>
    <dataValidation allowBlank="1" showInputMessage="1" showErrorMessage="1" prompt="Navn á útleigara" sqref="I48:Z48"/>
    <dataValidation allowBlank="1" showInputMessage="1" showErrorMessage="1" prompt="Navn á arbeiðsstaði" sqref="I18:BD18"/>
  </dataValidations>
  <pageMargins left="0.78740157480314965" right="0.39370078740157483" top="0.39370078740157483" bottom="0.3937007874015748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26</xdr:row>
                    <xdr:rowOff>142875</xdr:rowOff>
                  </from>
                  <to>
                    <xdr:col>16</xdr:col>
                    <xdr:colOff>38100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18</xdr:col>
                    <xdr:colOff>47625</xdr:colOff>
                    <xdr:row>26</xdr:row>
                    <xdr:rowOff>152400</xdr:rowOff>
                  </from>
                  <to>
                    <xdr:col>20</xdr:col>
                    <xdr:colOff>47625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123825</xdr:rowOff>
                  </from>
                  <to>
                    <xdr:col>29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37</xdr:col>
                    <xdr:colOff>57150</xdr:colOff>
                    <xdr:row>19</xdr:row>
                    <xdr:rowOff>123825</xdr:rowOff>
                  </from>
                  <to>
                    <xdr:col>39</xdr:col>
                    <xdr:colOff>57150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J11" sqref="J11"/>
    </sheetView>
  </sheetViews>
  <sheetFormatPr defaultRowHeight="15" x14ac:dyDescent="0.25"/>
  <cols>
    <col min="2" max="2" width="10.85546875" customWidth="1"/>
    <col min="6" max="6" width="10" bestFit="1" customWidth="1"/>
    <col min="17" max="17" width="10" bestFit="1" customWidth="1"/>
  </cols>
  <sheetData>
    <row r="1" spans="1:18" x14ac:dyDescent="0.25">
      <c r="A1" s="70" t="s">
        <v>25</v>
      </c>
      <c r="B1" s="70"/>
      <c r="C1" s="70"/>
      <c r="D1" s="70"/>
      <c r="F1" s="70" t="s">
        <v>26</v>
      </c>
      <c r="G1" s="70"/>
      <c r="H1" s="70"/>
      <c r="K1" s="70" t="s">
        <v>14</v>
      </c>
      <c r="L1" s="70"/>
      <c r="M1" s="70"/>
      <c r="N1" s="70"/>
      <c r="O1" s="70"/>
      <c r="P1" s="29"/>
    </row>
    <row r="2" spans="1:18" x14ac:dyDescent="0.25">
      <c r="L2" t="str">
        <f>IF(G4=1,"mánaðir","")</f>
        <v/>
      </c>
      <c r="M2" t="str">
        <f>IF(G4=1,C4,"")</f>
        <v/>
      </c>
      <c r="N2" s="10" t="str">
        <f>IF(G4=1,"x","")</f>
        <v/>
      </c>
      <c r="O2" s="23" t="str">
        <f>IF(G4=1,488,"")</f>
        <v/>
      </c>
      <c r="P2" s="23" t="str">
        <f>IF(G4=1,"=","")</f>
        <v/>
      </c>
      <c r="Q2" s="24">
        <f>IF(G4=1,M2*O2,0)</f>
        <v>0</v>
      </c>
      <c r="R2" s="31" t="str">
        <f>IF(Q2&gt;=1,Q2,"")</f>
        <v/>
      </c>
    </row>
    <row r="3" spans="1:18" x14ac:dyDescent="0.25">
      <c r="A3" t="s">
        <v>24</v>
      </c>
      <c r="B3">
        <f>'Stuðul til dupult húsarhald'!W21</f>
        <v>0</v>
      </c>
      <c r="D3" s="23"/>
      <c r="E3" s="22"/>
      <c r="F3" s="23" t="str">
        <f>A3</f>
        <v>Ár</v>
      </c>
      <c r="G3">
        <f>IF(B3&gt;0,5,0)</f>
        <v>0</v>
      </c>
      <c r="L3" t="str">
        <f>IF(G5=1,"dagar","")</f>
        <v/>
      </c>
      <c r="M3" t="str">
        <f>IF(G5=1,C5,"")</f>
        <v/>
      </c>
      <c r="N3" s="10" t="str">
        <f>IF(G5=1,"x","")</f>
        <v/>
      </c>
      <c r="O3" s="23" t="str">
        <f>IF(G5=1,20.5,"")</f>
        <v/>
      </c>
      <c r="P3" s="23" t="str">
        <f>IF(G5=1,"=","")</f>
        <v/>
      </c>
      <c r="Q3" s="24">
        <f>IF(G5=1,M3*O3,0)</f>
        <v>0</v>
      </c>
      <c r="R3" s="31" t="str">
        <f>IF(Q3&gt;=1,Q3,"")</f>
        <v/>
      </c>
    </row>
    <row r="4" spans="1:18" x14ac:dyDescent="0.25">
      <c r="A4" t="s">
        <v>37</v>
      </c>
      <c r="B4">
        <f>'Stuðul til dupult húsarhald'!AF23</f>
        <v>0</v>
      </c>
      <c r="C4">
        <f>IF(B4&gt;=13,12,B4)</f>
        <v>0</v>
      </c>
      <c r="D4" s="23"/>
      <c r="E4" s="22"/>
      <c r="F4" s="23" t="str">
        <f t="shared" ref="F4:F5" si="0">A4</f>
        <v>Mánaðir</v>
      </c>
      <c r="G4">
        <f>IF(B4&gt;0,1,0)</f>
        <v>0</v>
      </c>
      <c r="O4" t="str">
        <f>IF(H6=1,"Samla","")</f>
        <v/>
      </c>
      <c r="Q4" s="24" t="str">
        <f>IF(H6=1,Q2+Q3,"")</f>
        <v/>
      </c>
    </row>
    <row r="5" spans="1:18" x14ac:dyDescent="0.25">
      <c r="A5" t="s">
        <v>23</v>
      </c>
      <c r="B5">
        <f>'Stuðul til dupult húsarhald'!AL25</f>
        <v>0</v>
      </c>
      <c r="C5">
        <f>IF(B5&gt;=366,365,B5)</f>
        <v>0</v>
      </c>
      <c r="F5" s="23" t="str">
        <f t="shared" si="0"/>
        <v>Dagar</v>
      </c>
      <c r="G5">
        <f>IF(B5&gt;0,1,0)</f>
        <v>0</v>
      </c>
      <c r="O5" s="25"/>
      <c r="P5" s="25"/>
    </row>
    <row r="6" spans="1:18" x14ac:dyDescent="0.25">
      <c r="A6" t="s">
        <v>27</v>
      </c>
      <c r="B6">
        <f>'Stuðul til dupult húsarhald'!L29</f>
        <v>0</v>
      </c>
      <c r="F6" s="24"/>
      <c r="G6">
        <f>SUM(G3:G5)</f>
        <v>0</v>
      </c>
      <c r="H6">
        <f>IF(G6&gt;=6,1,0)</f>
        <v>0</v>
      </c>
    </row>
    <row r="10" spans="1:18" x14ac:dyDescent="0.25">
      <c r="C10" s="22"/>
      <c r="D10" s="23"/>
      <c r="E10" s="22"/>
      <c r="F10" s="24"/>
    </row>
    <row r="11" spans="1:18" x14ac:dyDescent="0.25">
      <c r="C11" s="22"/>
      <c r="D11" s="23"/>
      <c r="E11" s="22"/>
      <c r="F11" s="24"/>
    </row>
    <row r="12" spans="1:18" x14ac:dyDescent="0.25">
      <c r="F12" s="24"/>
    </row>
  </sheetData>
  <sheetProtection password="E907" sheet="1" objects="1" scenarios="1"/>
  <mergeCells count="3">
    <mergeCell ref="A1:D1"/>
    <mergeCell ref="F1:H1"/>
    <mergeCell ref="K1:O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Stuðul til dupult húsarhald</vt:lpstr>
      <vt:lpstr>Útrokning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tsmagve</dc:creator>
  <cp:lastModifiedBy>Lisbeth Johanneson</cp:lastModifiedBy>
  <cp:lastPrinted>2014-03-14T08:21:28Z</cp:lastPrinted>
  <dcterms:created xsi:type="dcterms:W3CDTF">2013-07-26T10:58:47Z</dcterms:created>
  <dcterms:modified xsi:type="dcterms:W3CDTF">2019-07-01T09:44:11Z</dcterms:modified>
</cp:coreProperties>
</file>