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T:\12 - HR og samskifiti\Skjøl\Skjøl á TAKS\heimasíðan\S60 Uppgerð av samskattingarinntøku\"/>
    </mc:Choice>
  </mc:AlternateContent>
  <xr:revisionPtr revIDLastSave="0" documentId="13_ncr:1_{FF554839-C333-4F31-BA97-AAA130E950F8}" xr6:coauthVersionLast="44" xr6:coauthVersionMax="44" xr10:uidLastSave="{00000000-0000-0000-0000-000000000000}"/>
  <bookViews>
    <workbookView xWindow="25080" yWindow="-120" windowWidth="25440" windowHeight="15390" firstSheet="1" activeTab="1" xr2:uid="{00000000-000D-0000-FFFF-FFFF00000000}"/>
  </bookViews>
  <sheets>
    <sheet name="Roknskaparlig uppgerð" sheetId="2" state="hidden" r:id="rId1"/>
    <sheet name="Uppgerð" sheetId="4" r:id="rId2"/>
    <sheet name="Ark1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4" l="1"/>
  <c r="B35" i="4"/>
  <c r="B36" i="4"/>
  <c r="B33" i="4"/>
  <c r="B32" i="4"/>
  <c r="B31" i="4"/>
  <c r="B30" i="4"/>
  <c r="M18" i="4" l="1"/>
  <c r="N18" i="4"/>
  <c r="S18" i="4"/>
  <c r="W18" i="4"/>
  <c r="AD18" i="4"/>
  <c r="M19" i="4"/>
  <c r="N19" i="4"/>
  <c r="S19" i="4"/>
  <c r="W19" i="4"/>
  <c r="AD19" i="4"/>
  <c r="M20" i="4"/>
  <c r="N20" i="4"/>
  <c r="S20" i="4"/>
  <c r="W20" i="4"/>
  <c r="AD20" i="4"/>
  <c r="M21" i="4"/>
  <c r="N21" i="4"/>
  <c r="S21" i="4"/>
  <c r="W21" i="4"/>
  <c r="AD21" i="4"/>
  <c r="O18" i="4" l="1"/>
  <c r="Q18" i="4" s="1"/>
  <c r="R18" i="4" s="1"/>
  <c r="T18" i="4" s="1"/>
  <c r="V18" i="4" s="1"/>
  <c r="O19" i="4"/>
  <c r="Q19" i="4" s="1"/>
  <c r="R19" i="4" s="1"/>
  <c r="T19" i="4" s="1"/>
  <c r="U19" i="4" s="1"/>
  <c r="O21" i="4"/>
  <c r="P21" i="4" s="1"/>
  <c r="X21" i="4" s="1"/>
  <c r="O20" i="4"/>
  <c r="Q20" i="4" s="1"/>
  <c r="R20" i="4" s="1"/>
  <c r="AD16" i="4"/>
  <c r="AD17" i="4"/>
  <c r="AD14" i="4"/>
  <c r="S16" i="4"/>
  <c r="S17" i="4"/>
  <c r="S14" i="4"/>
  <c r="M16" i="4"/>
  <c r="N16" i="4"/>
  <c r="M17" i="4"/>
  <c r="N17" i="4"/>
  <c r="N14" i="4"/>
  <c r="M14" i="4"/>
  <c r="P18" i="4" l="1"/>
  <c r="X18" i="4" s="1"/>
  <c r="Z18" i="4" s="1"/>
  <c r="V19" i="4"/>
  <c r="P19" i="4"/>
  <c r="X19" i="4" s="1"/>
  <c r="Z19" i="4" s="1"/>
  <c r="AA19" i="4" s="1"/>
  <c r="AB19" i="4" s="1"/>
  <c r="Y21" i="4"/>
  <c r="AJ21" i="4" s="1"/>
  <c r="AV21" i="4" s="1"/>
  <c r="Z21" i="4"/>
  <c r="Q21" i="4"/>
  <c r="R21" i="4" s="1"/>
  <c r="T21" i="4" s="1"/>
  <c r="U21" i="4" s="1"/>
  <c r="P20" i="4"/>
  <c r="X20" i="4" s="1"/>
  <c r="U18" i="4"/>
  <c r="T20" i="4"/>
  <c r="U20" i="4" s="1"/>
  <c r="AD24" i="4"/>
  <c r="M24" i="4"/>
  <c r="O16" i="4"/>
  <c r="S24" i="4"/>
  <c r="N24" i="4"/>
  <c r="O17" i="4"/>
  <c r="P17" i="4" s="1"/>
  <c r="O14" i="4"/>
  <c r="AA21" i="4" l="1"/>
  <c r="AC21" i="4" s="1"/>
  <c r="AK21" i="4" s="1"/>
  <c r="Y19" i="4"/>
  <c r="AJ19" i="4" s="1"/>
  <c r="AV19" i="4" s="1"/>
  <c r="Y18" i="4"/>
  <c r="AJ18" i="4" s="1"/>
  <c r="AV18" i="4" s="1"/>
  <c r="V21" i="4"/>
  <c r="Z20" i="4"/>
  <c r="AA20" i="4" s="1"/>
  <c r="AB20" i="4" s="1"/>
  <c r="Y20" i="4"/>
  <c r="AJ20" i="4" s="1"/>
  <c r="AV20" i="4" s="1"/>
  <c r="AE19" i="4"/>
  <c r="AG19" i="4" s="1"/>
  <c r="AH19" i="4" s="1"/>
  <c r="AI19" i="4" s="1"/>
  <c r="AC19" i="4"/>
  <c r="AK19" i="4" s="1"/>
  <c r="V20" i="4"/>
  <c r="AA18" i="4"/>
  <c r="AC18" i="4" s="1"/>
  <c r="AK18" i="4" s="1"/>
  <c r="P16" i="4"/>
  <c r="Q16" i="4"/>
  <c r="Q17" i="4"/>
  <c r="R17" i="4" s="1"/>
  <c r="T17" i="4" s="1"/>
  <c r="U17" i="4" s="1"/>
  <c r="P14" i="4"/>
  <c r="O24" i="4"/>
  <c r="Q14" i="4"/>
  <c r="W16" i="4"/>
  <c r="W17" i="4"/>
  <c r="W14" i="4"/>
  <c r="AB21" i="4" l="1"/>
  <c r="AE21" i="4" s="1"/>
  <c r="AG21" i="4" s="1"/>
  <c r="AH21" i="4" s="1"/>
  <c r="AI21" i="4" s="1"/>
  <c r="AM21" i="4" s="1"/>
  <c r="AN21" i="4" s="1"/>
  <c r="AB18" i="4"/>
  <c r="AE18" i="4" s="1"/>
  <c r="AM19" i="4"/>
  <c r="AN19" i="4" s="1"/>
  <c r="AF19" i="4"/>
  <c r="AE20" i="4"/>
  <c r="AG20" i="4" s="1"/>
  <c r="AH20" i="4" s="1"/>
  <c r="AI20" i="4" s="1"/>
  <c r="AC20" i="4"/>
  <c r="AK20" i="4" s="1"/>
  <c r="R16" i="4"/>
  <c r="T16" i="4" s="1"/>
  <c r="U16" i="4" s="1"/>
  <c r="V17" i="4"/>
  <c r="X17" i="4"/>
  <c r="Y17" i="4" s="1"/>
  <c r="AJ17" i="4" s="1"/>
  <c r="AV17" i="4" s="1"/>
  <c r="X16" i="4"/>
  <c r="Y16" i="4" s="1"/>
  <c r="AJ16" i="4" s="1"/>
  <c r="P24" i="4"/>
  <c r="X14" i="4"/>
  <c r="Z14" i="4" s="1"/>
  <c r="R14" i="4"/>
  <c r="Q24" i="4"/>
  <c r="W24" i="4"/>
  <c r="AF21" i="4" l="1"/>
  <c r="AO19" i="4"/>
  <c r="AO21" i="4"/>
  <c r="AG18" i="4"/>
  <c r="AH18" i="4" s="1"/>
  <c r="AI18" i="4" s="1"/>
  <c r="AM18" i="4" s="1"/>
  <c r="AN18" i="4" s="1"/>
  <c r="AF18" i="4"/>
  <c r="AM20" i="4"/>
  <c r="AF20" i="4"/>
  <c r="AV16" i="4"/>
  <c r="R24" i="4"/>
  <c r="V16" i="4"/>
  <c r="Z16" i="4"/>
  <c r="AA16" i="4" s="1"/>
  <c r="AC16" i="4" s="1"/>
  <c r="Z17" i="4"/>
  <c r="X24" i="4"/>
  <c r="Y14" i="4"/>
  <c r="T14" i="4"/>
  <c r="U14" i="4" s="1"/>
  <c r="AO18" i="4" l="1"/>
  <c r="AO20" i="4"/>
  <c r="AN20" i="4"/>
  <c r="Y24" i="4"/>
  <c r="AJ14" i="4"/>
  <c r="AV14" i="4" s="1"/>
  <c r="AK16" i="4"/>
  <c r="Z24" i="4"/>
  <c r="AB16" i="4"/>
  <c r="AA17" i="4"/>
  <c r="AC17" i="4" s="1"/>
  <c r="U24" i="4"/>
  <c r="AA14" i="4"/>
  <c r="V14" i="4"/>
  <c r="T24" i="4"/>
  <c r="AE16" i="4" l="1"/>
  <c r="AG16" i="4" s="1"/>
  <c r="AJ24" i="4"/>
  <c r="V24" i="4"/>
  <c r="AK17" i="4"/>
  <c r="AB17" i="4"/>
  <c r="AB14" i="4"/>
  <c r="AC14" i="4"/>
  <c r="AK14" i="4" s="1"/>
  <c r="AA24" i="4"/>
  <c r="AH16" i="4" l="1"/>
  <c r="AF16" i="4"/>
  <c r="AE17" i="4"/>
  <c r="AG17" i="4" s="1"/>
  <c r="AH17" i="4" s="1"/>
  <c r="AI17" i="4" s="1"/>
  <c r="AM17" i="4" s="1"/>
  <c r="AE14" i="4"/>
  <c r="AG14" i="4" s="1"/>
  <c r="AH14" i="4" s="1"/>
  <c r="AI14" i="4" s="1"/>
  <c r="AM14" i="4" s="1"/>
  <c r="AK24" i="4"/>
  <c r="AC24" i="4"/>
  <c r="AB24" i="4"/>
  <c r="AI16" i="4" l="1"/>
  <c r="AF17" i="4"/>
  <c r="AF14" i="4"/>
  <c r="AG24" i="4"/>
  <c r="AE24" i="4"/>
  <c r="AN17" i="4"/>
  <c r="AM16" i="4" l="1"/>
  <c r="AF24" i="4"/>
  <c r="AI24" i="4"/>
  <c r="AO17" i="4"/>
  <c r="AN16" i="4" l="1"/>
  <c r="AM24" i="4"/>
  <c r="AO16" i="4"/>
  <c r="H24" i="4"/>
  <c r="F24" i="4" l="1"/>
  <c r="AV24" i="4" l="1"/>
  <c r="J24" i="4"/>
  <c r="O19" i="2"/>
  <c r="O22" i="2"/>
  <c r="B5" i="2"/>
  <c r="G8" i="2"/>
  <c r="A32" i="2" s="1"/>
  <c r="F8" i="2"/>
  <c r="A31" i="2" s="1"/>
  <c r="E8" i="2"/>
  <c r="A30" i="2" s="1"/>
  <c r="D8" i="2"/>
  <c r="A29" i="2" s="1"/>
  <c r="L24" i="4" l="1"/>
  <c r="F10" i="2" l="1"/>
  <c r="G10" i="2"/>
  <c r="E10" i="2" l="1"/>
  <c r="D10" i="2" l="1"/>
  <c r="O10" i="2" s="1"/>
  <c r="AO14" i="4" l="1"/>
  <c r="AO24" i="4" s="1"/>
  <c r="AN14" i="4"/>
  <c r="AN24" i="4" s="1"/>
  <c r="D11" i="2"/>
  <c r="D21" i="2" s="1"/>
  <c r="G11" i="2"/>
  <c r="G20" i="2" s="1"/>
  <c r="F11" i="2"/>
  <c r="F20" i="2" s="1"/>
  <c r="E11" i="2"/>
  <c r="AP18" i="4" l="1"/>
  <c r="AP20" i="4"/>
  <c r="AP19" i="4"/>
  <c r="AP21" i="4"/>
  <c r="AP14" i="4"/>
  <c r="AP16" i="4"/>
  <c r="AP17" i="4"/>
  <c r="D20" i="2"/>
  <c r="D23" i="2" s="1"/>
  <c r="O11" i="2"/>
  <c r="E20" i="2"/>
  <c r="G21" i="2"/>
  <c r="G23" i="2" s="1"/>
  <c r="F21" i="2"/>
  <c r="F23" i="2" s="1"/>
  <c r="E21" i="2"/>
  <c r="G12" i="2"/>
  <c r="G18" i="2" s="1"/>
  <c r="F12" i="2"/>
  <c r="F18" i="2" s="1"/>
  <c r="D12" i="2"/>
  <c r="E12" i="2"/>
  <c r="E18" i="2" s="1"/>
  <c r="AP24" i="4" l="1"/>
  <c r="O20" i="2"/>
  <c r="O21" i="2"/>
  <c r="E23" i="2"/>
  <c r="O23" i="2" s="1"/>
  <c r="D18" i="2"/>
  <c r="O18" i="2" s="1"/>
  <c r="O12" i="2"/>
  <c r="G24" i="2"/>
  <c r="F24" i="2"/>
  <c r="AQ18" i="4" l="1"/>
  <c r="AQ21" i="4"/>
  <c r="AQ20" i="4"/>
  <c r="AQ19" i="4"/>
  <c r="AR20" i="4"/>
  <c r="AR21" i="4"/>
  <c r="AR18" i="4"/>
  <c r="AR19" i="4"/>
  <c r="AR16" i="4"/>
  <c r="AR17" i="4"/>
  <c r="AR14" i="4"/>
  <c r="AQ14" i="4"/>
  <c r="AQ16" i="4"/>
  <c r="AQ17" i="4"/>
  <c r="G29" i="2"/>
  <c r="D32" i="2" s="1"/>
  <c r="G31" i="2"/>
  <c r="F32" i="2" s="1"/>
  <c r="E29" i="2"/>
  <c r="D30" i="2" s="1"/>
  <c r="D14" i="2"/>
  <c r="O14" i="2" s="1"/>
  <c r="F29" i="2"/>
  <c r="D31" i="2" s="1"/>
  <c r="D24" i="2"/>
  <c r="F30" i="2"/>
  <c r="E31" i="2" s="1"/>
  <c r="G30" i="2"/>
  <c r="E32" i="2" s="1"/>
  <c r="E24" i="2"/>
  <c r="AS21" i="4" l="1"/>
  <c r="AS19" i="4"/>
  <c r="AS20" i="4"/>
  <c r="AS18" i="4"/>
  <c r="AS14" i="4"/>
  <c r="AS17" i="4"/>
  <c r="AS16" i="4"/>
  <c r="J31" i="4" s="1"/>
  <c r="AQ24" i="4"/>
  <c r="AR24" i="4"/>
  <c r="D16" i="2"/>
  <c r="O32" i="2"/>
  <c r="O31" i="2"/>
  <c r="O29" i="2"/>
  <c r="G34" i="2"/>
  <c r="E34" i="2"/>
  <c r="F34" i="2"/>
  <c r="O24" i="2"/>
  <c r="O30" i="2"/>
  <c r="D34" i="2"/>
  <c r="AT18" i="4" l="1"/>
  <c r="L33" i="4" s="1"/>
  <c r="H33" i="4"/>
  <c r="J33" i="4"/>
  <c r="AT19" i="4"/>
  <c r="L34" i="4" s="1"/>
  <c r="J34" i="4"/>
  <c r="H34" i="4"/>
  <c r="H31" i="4"/>
  <c r="AT17" i="4"/>
  <c r="L32" i="4" s="1"/>
  <c r="H32" i="4"/>
  <c r="J32" i="4"/>
  <c r="AT21" i="4"/>
  <c r="L36" i="4" s="1"/>
  <c r="H36" i="4"/>
  <c r="J36" i="4"/>
  <c r="AT20" i="4"/>
  <c r="L35" i="4" s="1"/>
  <c r="J35" i="4"/>
  <c r="H35" i="4"/>
  <c r="AT16" i="4"/>
  <c r="L31" i="4" s="1"/>
  <c r="AT14" i="4"/>
  <c r="AS24" i="4"/>
  <c r="H30" i="4" l="1"/>
  <c r="AM33" i="4"/>
  <c r="AM34" i="4"/>
  <c r="AM35" i="4"/>
  <c r="AM36" i="4"/>
  <c r="AM31" i="4"/>
  <c r="AM32" i="4"/>
  <c r="J30" i="4"/>
  <c r="AW20" i="4"/>
  <c r="AW19" i="4"/>
  <c r="AW17" i="4"/>
  <c r="AW21" i="4"/>
  <c r="AW18" i="4"/>
  <c r="AW16" i="4"/>
  <c r="AW14" i="4"/>
  <c r="AT24" i="4"/>
  <c r="H44" i="4" s="1"/>
  <c r="L30" i="4" l="1"/>
  <c r="AM30" i="4" s="1"/>
  <c r="AW24" i="4"/>
  <c r="H42" i="4" l="1"/>
  <c r="H4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Dimension</author>
  </authors>
  <commentList>
    <comment ref="A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Samskattaða inntøkan verður skrivað á sjálvuppgávu hjá móðurfelag.
Dótturfeløg lata ikki sjálvuppgávu inn til TAKS.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Jákup Jacobsen</author>
  </authors>
  <commentList>
    <comment ref="H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Kapitalvinningsinntøka skal skrivast eftir nýtslu av óbrúktum kapitalvinningshallum frá undanfarnum árum </t>
        </r>
      </text>
    </comment>
    <comment ref="B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Ovasta móðurfelagið í samskattingini skal standa í hesum teigi</t>
        </r>
      </text>
    </comment>
    <comment ref="B2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Sundurgreiningin verður gjørd sambært § 9 í kunngerð um samskatting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Jákup Jacobsen</author>
  </authors>
  <commentList>
    <comment ref="E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Kapitalvinningsinntøka skal skrivast eftir nýtslu av óbrúktum kapitalvinningshallum frá undanfarnum árum </t>
        </r>
      </text>
    </comment>
    <comment ref="E1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Móðurfelagið rindar samlaða skatttin til TAKS sambært § 8 í kunngerð um samskatting</t>
        </r>
      </text>
    </comment>
    <comment ref="E1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Sundurgreiningin verður gjørd sambært § 9 í kunngerð um samskatting</t>
        </r>
      </text>
    </comment>
  </commentList>
</comments>
</file>

<file path=xl/sharedStrings.xml><?xml version="1.0" encoding="utf-8"?>
<sst xmlns="http://schemas.openxmlformats.org/spreadsheetml/2006/main" count="118" uniqueCount="73">
  <si>
    <t>Móðurfelag</t>
  </si>
  <si>
    <t>Dótturfeløg:</t>
  </si>
  <si>
    <t>Ár:</t>
  </si>
  <si>
    <t>Samanlagt</t>
  </si>
  <si>
    <t>Navn</t>
  </si>
  <si>
    <t>Skattskyldug inntøka at samskatta</t>
  </si>
  <si>
    <t>Inntøkur at samskatta</t>
  </si>
  <si>
    <t>Roknaður skattur 18%</t>
  </si>
  <si>
    <t>Javning av inntøkum</t>
  </si>
  <si>
    <t>Skattskyldug inntøka eftir javning</t>
  </si>
  <si>
    <t>Tilsamans</t>
  </si>
  <si>
    <t>Skattur at gjalda í árinum</t>
  </si>
  <si>
    <t>Skattur at gjalda í samtaki</t>
  </si>
  <si>
    <t>Skattur at gjalda tilsamans</t>
  </si>
  <si>
    <t>Roknskaparlig uppgerð</t>
  </si>
  <si>
    <t>Skattskyldug</t>
  </si>
  <si>
    <t>inntøka</t>
  </si>
  <si>
    <t>samskatting</t>
  </si>
  <si>
    <t>samskatta</t>
  </si>
  <si>
    <t>Javning av</t>
  </si>
  <si>
    <t>inntøkum</t>
  </si>
  <si>
    <t>Kapitalvinnings</t>
  </si>
  <si>
    <t>Óbrúkt</t>
  </si>
  <si>
    <t>V-tal</t>
  </si>
  <si>
    <t>hall áðrenn</t>
  </si>
  <si>
    <t xml:space="preserve">hall í </t>
  </si>
  <si>
    <t>óbrúkt</t>
  </si>
  <si>
    <t>kap inntøka1</t>
  </si>
  <si>
    <t>kap inntøka2</t>
  </si>
  <si>
    <t>áðrenn2</t>
  </si>
  <si>
    <t>áðrenn1</t>
  </si>
  <si>
    <t>í1</t>
  </si>
  <si>
    <t>kap inntøka3</t>
  </si>
  <si>
    <t>í2</t>
  </si>
  <si>
    <t>árið1</t>
  </si>
  <si>
    <t>kap inntøka4</t>
  </si>
  <si>
    <t>árið2</t>
  </si>
  <si>
    <t>árið3</t>
  </si>
  <si>
    <t>áðrenn3</t>
  </si>
  <si>
    <t>í3</t>
  </si>
  <si>
    <t>áðrenn4</t>
  </si>
  <si>
    <t>árið4</t>
  </si>
  <si>
    <t>árið5</t>
  </si>
  <si>
    <t>mótrokning</t>
  </si>
  <si>
    <t>í4</t>
  </si>
  <si>
    <t>positivar</t>
  </si>
  <si>
    <t>inntøkur</t>
  </si>
  <si>
    <t>negativar</t>
  </si>
  <si>
    <t>til</t>
  </si>
  <si>
    <t>javning1</t>
  </si>
  <si>
    <t>javning2</t>
  </si>
  <si>
    <t>inntøka eftir</t>
  </si>
  <si>
    <t>javning</t>
  </si>
  <si>
    <t>Inntøkur at</t>
  </si>
  <si>
    <t xml:space="preserve">inntøka </t>
  </si>
  <si>
    <t>árið6</t>
  </si>
  <si>
    <t>árið7</t>
  </si>
  <si>
    <t>árið8</t>
  </si>
  <si>
    <t>Óbrúkt hall við ársbyrjan</t>
  </si>
  <si>
    <t>Óbrúkt hall við ársenda</t>
  </si>
  <si>
    <t>Sundurgreining av skatti í samtakinum</t>
  </si>
  <si>
    <t>Skuld til móður</t>
  </si>
  <si>
    <t>nýtsla av hallum</t>
  </si>
  <si>
    <t>Skuld hjá móður</t>
  </si>
  <si>
    <t>rindan av skatti</t>
  </si>
  <si>
    <t>Partafelagsskattur at rinda til TAKS</t>
  </si>
  <si>
    <t>Móður rindar egnan skatt</t>
  </si>
  <si>
    <t>Samanlagt at rinda hjá móður</t>
  </si>
  <si>
    <t>Móður rindar vegna dótturfeløg</t>
  </si>
  <si>
    <t>Navn á móðurfelagi:</t>
  </si>
  <si>
    <t>Útrokningin verður gjørd sjálvvirkandi, tá tú hevur fylt teigarnar niðanfyri.</t>
  </si>
  <si>
    <t>Legg til merkis, at uppgerðin skal útfyllast á telduni (elektronsikt), og viðheftast í Vinnugluggan.</t>
  </si>
  <si>
    <t>Uppgerðin skal latast  inn saman við sjálvuppgávuni um Vinnugluggan.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</si>
</sst>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12" x14ac:knownFonts="1">
    <font>
      <sz val="10"/>
      <name val="Arial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3" fontId="2" fillId="0" borderId="1" xfId="0" applyNumberFormat="1" applyFont="1" applyBorder="1"/>
    <xf numFmtId="0" fontId="3" fillId="0" borderId="0" xfId="0" applyFont="1"/>
    <xf numFmtId="43" fontId="2" fillId="2" borderId="0" xfId="1" applyFont="1" applyFill="1"/>
    <xf numFmtId="43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43" fontId="3" fillId="2" borderId="0" xfId="1" applyFont="1" applyFill="1" applyAlignment="1">
      <alignment horizontal="center"/>
    </xf>
    <xf numFmtId="49" fontId="3" fillId="2" borderId="0" xfId="1" applyNumberFormat="1" applyFont="1" applyFill="1" applyAlignment="1">
      <alignment horizontal="center"/>
    </xf>
    <xf numFmtId="164" fontId="2" fillId="0" borderId="0" xfId="1" applyNumberFormat="1" applyFont="1"/>
    <xf numFmtId="164" fontId="2" fillId="0" borderId="1" xfId="1" applyNumberFormat="1" applyFont="1" applyBorder="1"/>
    <xf numFmtId="0" fontId="3" fillId="0" borderId="0" xfId="0" applyFont="1" applyAlignment="1">
      <alignment horizontal="right"/>
    </xf>
    <xf numFmtId="165" fontId="2" fillId="0" borderId="0" xfId="1" applyNumberFormat="1" applyFont="1"/>
    <xf numFmtId="43" fontId="2" fillId="0" borderId="0" xfId="1" applyFont="1" applyAlignment="1">
      <alignment horizontal="left"/>
    </xf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3" fillId="0" borderId="3" xfId="1" applyNumberFormat="1" applyFont="1" applyFill="1" applyBorder="1"/>
    <xf numFmtId="43" fontId="3" fillId="0" borderId="0" xfId="1" applyFont="1" applyAlignment="1">
      <alignment horizontal="left"/>
    </xf>
    <xf numFmtId="165" fontId="2" fillId="0" borderId="4" xfId="1" applyNumberFormat="1" applyFont="1" applyFill="1" applyBorder="1"/>
    <xf numFmtId="164" fontId="3" fillId="0" borderId="4" xfId="1" applyNumberFormat="1" applyFont="1" applyBorder="1" applyAlignment="1">
      <alignment horizontal="center"/>
    </xf>
    <xf numFmtId="43" fontId="6" fillId="0" borderId="0" xfId="1" applyFont="1" applyAlignment="1">
      <alignment horizontal="left"/>
    </xf>
    <xf numFmtId="164" fontId="3" fillId="0" borderId="4" xfId="1" applyNumberFormat="1" applyFont="1" applyBorder="1" applyAlignment="1">
      <alignment horizontal="center"/>
    </xf>
    <xf numFmtId="0" fontId="2" fillId="0" borderId="4" xfId="0" applyFont="1" applyBorder="1"/>
    <xf numFmtId="43" fontId="3" fillId="0" borderId="4" xfId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0" xfId="1" applyNumberFormat="1" applyFont="1" applyFill="1"/>
    <xf numFmtId="164" fontId="3" fillId="0" borderId="0" xfId="1" applyNumberFormat="1" applyFont="1" applyFill="1"/>
    <xf numFmtId="165" fontId="2" fillId="0" borderId="0" xfId="1" applyNumberFormat="1" applyFont="1" applyFill="1"/>
    <xf numFmtId="165" fontId="2" fillId="0" borderId="0" xfId="0" applyNumberFormat="1" applyFont="1"/>
    <xf numFmtId="164" fontId="3" fillId="3" borderId="0" xfId="1" applyNumberFormat="1" applyFont="1" applyFill="1"/>
    <xf numFmtId="164" fontId="2" fillId="3" borderId="0" xfId="1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165" fontId="2" fillId="3" borderId="0" xfId="1" applyNumberFormat="1" applyFont="1" applyFill="1"/>
    <xf numFmtId="165" fontId="2" fillId="3" borderId="4" xfId="1" applyNumberFormat="1" applyFont="1" applyFill="1" applyBorder="1"/>
    <xf numFmtId="164" fontId="2" fillId="3" borderId="0" xfId="1" applyNumberFormat="1" applyFont="1" applyFill="1"/>
    <xf numFmtId="165" fontId="2" fillId="3" borderId="3" xfId="1" applyNumberFormat="1" applyFont="1" applyFill="1" applyBorder="1"/>
    <xf numFmtId="165" fontId="3" fillId="0" borderId="3" xfId="0" applyNumberFormat="1" applyFont="1" applyBorder="1"/>
    <xf numFmtId="43" fontId="2" fillId="0" borderId="0" xfId="1" applyFont="1" applyAlignment="1">
      <alignment horizontal="left"/>
    </xf>
    <xf numFmtId="43" fontId="7" fillId="0" borderId="0" xfId="1" applyFont="1" applyAlignment="1">
      <alignment horizontal="left"/>
    </xf>
    <xf numFmtId="164" fontId="2" fillId="3" borderId="0" xfId="1" applyNumberFormat="1" applyFont="1" applyFill="1" applyAlignment="1">
      <alignment horizontal="center"/>
    </xf>
    <xf numFmtId="43" fontId="6" fillId="0" borderId="0" xfId="1" applyFont="1" applyFill="1" applyAlignment="1">
      <alignment horizontal="left"/>
    </xf>
    <xf numFmtId="164" fontId="3" fillId="0" borderId="0" xfId="1" applyNumberFormat="1" applyFont="1" applyFill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5" fontId="2" fillId="5" borderId="0" xfId="1" applyNumberFormat="1" applyFont="1" applyFill="1"/>
    <xf numFmtId="43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164" fontId="2" fillId="0" borderId="0" xfId="1" applyNumberFormat="1" applyFont="1" applyProtection="1"/>
    <xf numFmtId="164" fontId="2" fillId="0" borderId="0" xfId="1" applyNumberFormat="1" applyFont="1" applyBorder="1" applyProtection="1"/>
    <xf numFmtId="164" fontId="3" fillId="0" borderId="0" xfId="1" applyNumberFormat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164" fontId="2" fillId="0" borderId="0" xfId="1" applyNumberFormat="1" applyFont="1" applyBorder="1" applyAlignment="1" applyProtection="1">
      <alignment horizontal="center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165" fontId="2" fillId="0" borderId="0" xfId="1" applyNumberFormat="1" applyFont="1" applyFill="1" applyBorder="1"/>
    <xf numFmtId="165" fontId="3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5" fontId="2" fillId="0" borderId="0" xfId="1" applyNumberFormat="1" applyFont="1" applyProtection="1"/>
    <xf numFmtId="43" fontId="2" fillId="0" borderId="0" xfId="1" applyFont="1" applyAlignment="1" applyProtection="1">
      <alignment horizontal="left"/>
    </xf>
    <xf numFmtId="43" fontId="3" fillId="0" borderId="0" xfId="1" applyFont="1" applyAlignment="1" applyProtection="1">
      <alignment horizontal="left"/>
    </xf>
    <xf numFmtId="43" fontId="2" fillId="0" borderId="0" xfId="1" applyFont="1" applyFill="1" applyAlignment="1" applyProtection="1">
      <alignment horizontal="left"/>
    </xf>
    <xf numFmtId="164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Protection="1"/>
    <xf numFmtId="164" fontId="3" fillId="0" borderId="4" xfId="1" applyNumberFormat="1" applyFont="1" applyBorder="1" applyAlignment="1" applyProtection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4" xfId="1" applyNumberFormat="1" applyFont="1" applyBorder="1" applyProtection="1"/>
    <xf numFmtId="164" fontId="2" fillId="0" borderId="4" xfId="1" applyNumberFormat="1" applyFont="1" applyBorder="1"/>
    <xf numFmtId="164" fontId="2" fillId="0" borderId="4" xfId="1" applyNumberFormat="1" applyFont="1" applyFill="1" applyBorder="1"/>
    <xf numFmtId="3" fontId="2" fillId="0" borderId="5" xfId="0" applyNumberFormat="1" applyFont="1" applyBorder="1"/>
    <xf numFmtId="164" fontId="2" fillId="0" borderId="0" xfId="1" applyNumberFormat="1" applyFont="1" applyBorder="1"/>
    <xf numFmtId="165" fontId="2" fillId="0" borderId="0" xfId="1" applyNumberFormat="1" applyFont="1" applyBorder="1"/>
    <xf numFmtId="43" fontId="2" fillId="0" borderId="4" xfId="1" applyFont="1" applyBorder="1" applyAlignment="1">
      <alignment horizontal="left"/>
    </xf>
    <xf numFmtId="43" fontId="2" fillId="4" borderId="0" xfId="1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/>
      <protection locked="0"/>
    </xf>
    <xf numFmtId="165" fontId="2" fillId="4" borderId="0" xfId="1" applyNumberFormat="1" applyFont="1" applyFill="1" applyProtection="1">
      <protection locked="0"/>
    </xf>
    <xf numFmtId="0" fontId="10" fillId="0" borderId="0" xfId="0" applyFont="1" applyBorder="1" applyAlignment="1" applyProtection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Alignment="1"/>
    <xf numFmtId="164" fontId="2" fillId="0" borderId="0" xfId="1" applyNumberFormat="1" applyFont="1" applyAlignment="1">
      <alignment horizontal="left"/>
    </xf>
    <xf numFmtId="43" fontId="3" fillId="0" borderId="4" xfId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2" fillId="4" borderId="0" xfId="0" applyFont="1" applyFill="1" applyAlignment="1" applyProtection="1">
      <alignment horizontal="center"/>
      <protection locked="0"/>
    </xf>
    <xf numFmtId="164" fontId="3" fillId="0" borderId="4" xfId="1" applyNumberFormat="1" applyFont="1" applyBorder="1" applyAlignment="1">
      <alignment horizontal="left"/>
    </xf>
    <xf numFmtId="0" fontId="11" fillId="0" borderId="0" xfId="0" applyFont="1" applyAlignment="1" applyProtection="1">
      <alignment horizontal="left"/>
    </xf>
    <xf numFmtId="0" fontId="3" fillId="0" borderId="1" xfId="0" applyFont="1" applyBorder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7" fillId="0" borderId="0" xfId="1" applyFont="1" applyAlignment="1">
      <alignment horizontal="left"/>
    </xf>
    <xf numFmtId="43" fontId="9" fillId="0" borderId="0" xfId="1" applyFont="1" applyAlignment="1">
      <alignment horizontal="left"/>
    </xf>
    <xf numFmtId="0" fontId="2" fillId="6" borderId="0" xfId="0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topLeftCell="A4" workbookViewId="0">
      <selection activeCell="G39" sqref="G39"/>
    </sheetView>
  </sheetViews>
  <sheetFormatPr defaultRowHeight="15" x14ac:dyDescent="0.25"/>
  <cols>
    <col min="1" max="1" width="5.28515625" style="1" customWidth="1"/>
    <col min="2" max="2" width="12.85546875" style="1" customWidth="1"/>
    <col min="3" max="3" width="25.5703125" style="1" customWidth="1"/>
    <col min="4" max="7" width="12.7109375" style="1" customWidth="1"/>
    <col min="8" max="14" width="12.7109375" style="1" hidden="1" customWidth="1"/>
    <col min="15" max="15" width="20.7109375" style="1" customWidth="1"/>
    <col min="16" max="16384" width="9.140625" style="1"/>
  </cols>
  <sheetData>
    <row r="1" spans="1:15" ht="23.25" x14ac:dyDescent="0.35">
      <c r="A1" s="4" t="s">
        <v>14</v>
      </c>
    </row>
    <row r="5" spans="1:15" x14ac:dyDescent="0.25">
      <c r="A5" s="7" t="s">
        <v>2</v>
      </c>
      <c r="B5" s="13" t="e">
        <f>#REF!</f>
        <v>#REF!</v>
      </c>
      <c r="D5" s="7" t="s">
        <v>0</v>
      </c>
      <c r="E5" s="7" t="s">
        <v>1</v>
      </c>
      <c r="O5" s="16" t="s">
        <v>3</v>
      </c>
    </row>
    <row r="8" spans="1:15" x14ac:dyDescent="0.25">
      <c r="A8" s="1" t="s">
        <v>4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2" t="e">
        <f>#REF!</f>
        <v>#REF!</v>
      </c>
    </row>
    <row r="10" spans="1:15" x14ac:dyDescent="0.25">
      <c r="A10" s="1" t="s">
        <v>6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O10" s="2" t="e">
        <f>SUM(D10:N10)</f>
        <v>#REF!</v>
      </c>
    </row>
    <row r="11" spans="1:15" x14ac:dyDescent="0.25">
      <c r="A11" s="3" t="s">
        <v>8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O11" s="2" t="e">
        <f t="shared" ref="O11:O24" si="0">SUM(D11:N11)</f>
        <v>#REF!</v>
      </c>
    </row>
    <row r="12" spans="1:15" x14ac:dyDescent="0.25">
      <c r="A12" s="3" t="s">
        <v>9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O12" s="2" t="e">
        <f t="shared" si="0"/>
        <v>#REF!</v>
      </c>
    </row>
    <row r="13" spans="1:15" x14ac:dyDescent="0.25">
      <c r="O13" s="2"/>
    </row>
    <row r="14" spans="1:15" x14ac:dyDescent="0.25">
      <c r="A14" s="89" t="s">
        <v>5</v>
      </c>
      <c r="B14" s="90"/>
      <c r="C14" s="90"/>
      <c r="D14" s="2" t="e">
        <f>#REF!</f>
        <v>#REF!</v>
      </c>
      <c r="O14" s="2" t="e">
        <f t="shared" si="0"/>
        <v>#REF!</v>
      </c>
    </row>
    <row r="15" spans="1:15" x14ac:dyDescent="0.25">
      <c r="O15" s="2"/>
    </row>
    <row r="16" spans="1:15" x14ac:dyDescent="0.25">
      <c r="A16" s="5" t="s">
        <v>7</v>
      </c>
      <c r="D16" s="2" t="e">
        <f>#REF!</f>
        <v>#REF!</v>
      </c>
      <c r="O16" s="2"/>
    </row>
    <row r="17" spans="1:15" ht="15" customHeight="1" x14ac:dyDescent="0.25">
      <c r="O17" s="2"/>
    </row>
    <row r="18" spans="1:15" ht="15" customHeight="1" x14ac:dyDescent="0.25">
      <c r="A18" s="1" t="s">
        <v>11</v>
      </c>
      <c r="D18" s="17" t="e">
        <f>IF(D12&gt;0,D12*-0.18,0)</f>
        <v>#REF!</v>
      </c>
      <c r="E18" s="17" t="e">
        <f t="shared" ref="E18:G18" si="1">IF(E12&gt;0,E12*-0.18,0)</f>
        <v>#REF!</v>
      </c>
      <c r="F18" s="17" t="e">
        <f t="shared" si="1"/>
        <v>#REF!</v>
      </c>
      <c r="G18" s="17" t="e">
        <f t="shared" si="1"/>
        <v>#REF!</v>
      </c>
      <c r="O18" s="2" t="e">
        <f t="shared" si="0"/>
        <v>#REF!</v>
      </c>
    </row>
    <row r="19" spans="1:15" ht="15" hidden="1" customHeight="1" x14ac:dyDescent="0.25">
      <c r="D19" s="14"/>
      <c r="E19" s="14"/>
      <c r="F19" s="14"/>
      <c r="G19" s="14"/>
      <c r="O19" s="2">
        <f t="shared" si="0"/>
        <v>0</v>
      </c>
    </row>
    <row r="20" spans="1:15" ht="15" hidden="1" customHeight="1" x14ac:dyDescent="0.25">
      <c r="D20" s="14" t="e">
        <f>IF(D11&lt;=0,0,D11*0.18)</f>
        <v>#REF!</v>
      </c>
      <c r="E20" s="14" t="e">
        <f t="shared" ref="E20:G20" si="2">IF(E11&lt;=0,0,E11*0.18)</f>
        <v>#REF!</v>
      </c>
      <c r="F20" s="14" t="e">
        <f t="shared" si="2"/>
        <v>#REF!</v>
      </c>
      <c r="G20" s="14" t="e">
        <f t="shared" si="2"/>
        <v>#REF!</v>
      </c>
      <c r="O20" s="2" t="e">
        <f t="shared" si="0"/>
        <v>#REF!</v>
      </c>
    </row>
    <row r="21" spans="1:15" ht="15" hidden="1" customHeight="1" x14ac:dyDescent="0.25">
      <c r="D21" s="14" t="e">
        <f>IF(D11&lt;0,D11*0.18,0)</f>
        <v>#REF!</v>
      </c>
      <c r="E21" s="14" t="e">
        <f t="shared" ref="E21:G21" si="3">IF(E11&lt;0,E11*0.18,0)</f>
        <v>#REF!</v>
      </c>
      <c r="F21" s="14" t="e">
        <f t="shared" si="3"/>
        <v>#REF!</v>
      </c>
      <c r="G21" s="14" t="e">
        <f t="shared" si="3"/>
        <v>#REF!</v>
      </c>
      <c r="O21" s="2" t="e">
        <f t="shared" si="0"/>
        <v>#REF!</v>
      </c>
    </row>
    <row r="22" spans="1:15" ht="15" hidden="1" customHeight="1" x14ac:dyDescent="0.25">
      <c r="D22" s="14"/>
      <c r="E22" s="14"/>
      <c r="F22" s="14"/>
      <c r="G22" s="14"/>
      <c r="O22" s="2">
        <f t="shared" si="0"/>
        <v>0</v>
      </c>
    </row>
    <row r="23" spans="1:15" ht="15" customHeight="1" x14ac:dyDescent="0.25">
      <c r="A23" s="1" t="s">
        <v>12</v>
      </c>
      <c r="D23" s="15" t="e">
        <f>+D20+D21</f>
        <v>#REF!</v>
      </c>
      <c r="E23" s="15" t="e">
        <f t="shared" ref="E23:G23" si="4">+E20+E21</f>
        <v>#REF!</v>
      </c>
      <c r="F23" s="15" t="e">
        <f t="shared" si="4"/>
        <v>#REF!</v>
      </c>
      <c r="G23" s="15" t="e">
        <f t="shared" si="4"/>
        <v>#REF!</v>
      </c>
      <c r="O23" s="2" t="e">
        <f t="shared" si="0"/>
        <v>#REF!</v>
      </c>
    </row>
    <row r="24" spans="1:15" ht="15" customHeight="1" x14ac:dyDescent="0.25">
      <c r="A24" s="1" t="s">
        <v>13</v>
      </c>
      <c r="D24" s="14" t="e">
        <f>+D18+D23</f>
        <v>#REF!</v>
      </c>
      <c r="E24" s="14" t="e">
        <f>+E18+E23</f>
        <v>#REF!</v>
      </c>
      <c r="F24" s="14" t="e">
        <f>+F18+F23</f>
        <v>#REF!</v>
      </c>
      <c r="G24" s="14" t="e">
        <f>+G18+G23</f>
        <v>#REF!</v>
      </c>
      <c r="O24" s="2" t="e">
        <f t="shared" si="0"/>
        <v>#REF!</v>
      </c>
    </row>
    <row r="29" spans="1:15" x14ac:dyDescent="0.25">
      <c r="A29" s="91" t="e">
        <f>D8</f>
        <v>#REF!</v>
      </c>
      <c r="B29" s="91"/>
      <c r="C29" s="91"/>
      <c r="D29" s="8">
        <v>0</v>
      </c>
      <c r="E29" s="17" t="e">
        <f>IF($D20=0,$D23/$O20*-E20,$D23/$O21*-E21)</f>
        <v>#REF!</v>
      </c>
      <c r="F29" s="17" t="e">
        <f t="shared" ref="F29:G29" si="5">IF($D20=0,$D23/$O20*-F20,$D23/$O21*-F21)</f>
        <v>#REF!</v>
      </c>
      <c r="G29" s="17" t="e">
        <f t="shared" si="5"/>
        <v>#REF!</v>
      </c>
      <c r="N29" s="9"/>
      <c r="O29" s="10" t="e">
        <f>SUM(D29:N29)</f>
        <v>#REF!</v>
      </c>
    </row>
    <row r="30" spans="1:15" x14ac:dyDescent="0.25">
      <c r="A30" s="91" t="e">
        <f>E8</f>
        <v>#REF!</v>
      </c>
      <c r="B30" s="91"/>
      <c r="C30" s="91"/>
      <c r="D30" s="17" t="e">
        <f>-E29</f>
        <v>#REF!</v>
      </c>
      <c r="E30" s="8">
        <v>0</v>
      </c>
      <c r="F30" s="17" t="e">
        <f>IF($E20=0,$E23/$O20*-F20,$E23/$O21*-F21)</f>
        <v>#REF!</v>
      </c>
      <c r="G30" s="17" t="e">
        <f>IF($E20=0,$E23/$O20*-G20,$E23/$O21*-G21)</f>
        <v>#REF!</v>
      </c>
      <c r="O30" s="10" t="e">
        <f t="shared" ref="O30:O32" si="6">SUM(D30:N30)</f>
        <v>#REF!</v>
      </c>
    </row>
    <row r="31" spans="1:15" x14ac:dyDescent="0.25">
      <c r="A31" s="91" t="e">
        <f>F8</f>
        <v>#REF!</v>
      </c>
      <c r="B31" s="91"/>
      <c r="C31" s="91"/>
      <c r="D31" s="17" t="e">
        <f>-F29</f>
        <v>#REF!</v>
      </c>
      <c r="E31" s="17" t="e">
        <f>-F30</f>
        <v>#REF!</v>
      </c>
      <c r="F31" s="8">
        <v>0</v>
      </c>
      <c r="G31" s="17" t="e">
        <f>IF($F20=0,$F23/$O20*-G20,$F23/$O21*-G21)</f>
        <v>#REF!</v>
      </c>
      <c r="O31" s="10" t="e">
        <f t="shared" si="6"/>
        <v>#REF!</v>
      </c>
    </row>
    <row r="32" spans="1:15" x14ac:dyDescent="0.25">
      <c r="A32" s="91" t="e">
        <f>G8</f>
        <v>#REF!</v>
      </c>
      <c r="B32" s="91"/>
      <c r="C32" s="91"/>
      <c r="D32" s="17" t="e">
        <f>-G29</f>
        <v>#REF!</v>
      </c>
      <c r="E32" s="17" t="e">
        <f>-G30</f>
        <v>#REF!</v>
      </c>
      <c r="F32" s="17" t="e">
        <f>-G31</f>
        <v>#REF!</v>
      </c>
      <c r="G32" s="8">
        <v>0</v>
      </c>
      <c r="O32" s="10" t="e">
        <f t="shared" si="6"/>
        <v>#REF!</v>
      </c>
    </row>
    <row r="34" spans="1:7" x14ac:dyDescent="0.25">
      <c r="A34" s="1" t="s">
        <v>10</v>
      </c>
      <c r="D34" s="11" t="e">
        <f>SUM(D29:D33)</f>
        <v>#REF!</v>
      </c>
      <c r="E34" s="11" t="e">
        <f t="shared" ref="E34:G34" si="7">SUM(E29:E33)</f>
        <v>#REF!</v>
      </c>
      <c r="F34" s="11" t="e">
        <f t="shared" si="7"/>
        <v>#REF!</v>
      </c>
      <c r="G34" s="11" t="e">
        <f t="shared" si="7"/>
        <v>#REF!</v>
      </c>
    </row>
  </sheetData>
  <sheetProtection sheet="1" objects="1" scenarios="1"/>
  <mergeCells count="5">
    <mergeCell ref="A14:C14"/>
    <mergeCell ref="A29:C29"/>
    <mergeCell ref="A30:C30"/>
    <mergeCell ref="A31:C31"/>
    <mergeCell ref="A32:C32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47"/>
  <sheetViews>
    <sheetView showGridLines="0" tabSelected="1" showRuler="0" view="pageLayout" topLeftCell="A9" zoomScale="75" zoomScaleNormal="100" zoomScalePageLayoutView="75" workbookViewId="0">
      <selection activeCell="D4" sqref="D4:H4"/>
    </sheetView>
  </sheetViews>
  <sheetFormatPr defaultRowHeight="15" x14ac:dyDescent="0.25"/>
  <cols>
    <col min="1" max="1" width="2.7109375" style="1" customWidth="1"/>
    <col min="2" max="2" width="20.7109375" style="18" customWidth="1"/>
    <col min="3" max="3" width="0.85546875" style="46" customWidth="1"/>
    <col min="4" max="4" width="9.140625" style="1"/>
    <col min="5" max="5" width="0.85546875" style="1" customWidth="1"/>
    <col min="6" max="6" width="15.7109375" style="14" customWidth="1"/>
    <col min="7" max="7" width="0.85546875" style="32" customWidth="1"/>
    <col min="8" max="8" width="15.7109375" style="14" customWidth="1"/>
    <col min="9" max="9" width="0.85546875" style="32" customWidth="1"/>
    <col min="10" max="10" width="15.7109375" style="14" customWidth="1"/>
    <col min="11" max="11" width="0.85546875" style="32" customWidth="1"/>
    <col min="12" max="12" width="15.7109375" style="14" customWidth="1"/>
    <col min="13" max="22" width="15.7109375" style="14" hidden="1" customWidth="1"/>
    <col min="23" max="37" width="15.7109375" style="32" hidden="1" customWidth="1"/>
    <col min="38" max="38" width="0.85546875" style="62" customWidth="1"/>
    <col min="39" max="39" width="15.7109375" style="14" customWidth="1"/>
    <col min="40" max="44" width="15.7109375" style="14" hidden="1" customWidth="1"/>
    <col min="45" max="46" width="15.7109375" style="14" customWidth="1"/>
    <col min="47" max="47" width="9.140625" style="1"/>
    <col min="48" max="49" width="15.7109375" style="1" customWidth="1"/>
    <col min="50" max="16384" width="9.140625" style="1"/>
  </cols>
  <sheetData>
    <row r="1" spans="1:49" x14ac:dyDescent="0.25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49" x14ac:dyDescent="0.25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49" x14ac:dyDescent="0.25">
      <c r="B3" s="46"/>
    </row>
    <row r="4" spans="1:49" ht="15.75" x14ac:dyDescent="0.25">
      <c r="A4" s="94" t="s">
        <v>69</v>
      </c>
      <c r="B4" s="94"/>
      <c r="D4" s="95"/>
      <c r="E4" s="95"/>
      <c r="F4" s="95"/>
      <c r="G4" s="95"/>
      <c r="H4" s="95"/>
      <c r="AM4" s="57"/>
    </row>
    <row r="5" spans="1:49" ht="3" customHeight="1" x14ac:dyDescent="0.25">
      <c r="A5" s="88"/>
      <c r="B5" s="88"/>
      <c r="D5" s="103"/>
      <c r="E5" s="103"/>
      <c r="F5" s="103"/>
      <c r="G5" s="103"/>
      <c r="H5" s="103"/>
    </row>
    <row r="6" spans="1:49" ht="15.75" x14ac:dyDescent="0.25">
      <c r="A6" s="94" t="s">
        <v>2</v>
      </c>
      <c r="B6" s="94"/>
      <c r="D6" s="95"/>
      <c r="E6" s="95"/>
      <c r="F6" s="95"/>
      <c r="G6" s="95"/>
      <c r="H6" s="95"/>
    </row>
    <row r="7" spans="1:49" ht="5.0999999999999996" customHeight="1" x14ac:dyDescent="0.35">
      <c r="B7" s="101"/>
      <c r="C7" s="101"/>
      <c r="D7" s="101"/>
      <c r="E7" s="47"/>
      <c r="F7" s="26"/>
      <c r="G7" s="49"/>
      <c r="H7" s="26"/>
      <c r="I7" s="49"/>
    </row>
    <row r="8" spans="1:49" ht="18.75" x14ac:dyDescent="0.3">
      <c r="B8" s="102"/>
      <c r="C8" s="102"/>
      <c r="D8" s="102"/>
      <c r="E8" s="102"/>
      <c r="F8" s="102"/>
      <c r="G8" s="33"/>
      <c r="H8" s="19"/>
      <c r="I8" s="33"/>
      <c r="J8" s="100" t="s">
        <v>58</v>
      </c>
      <c r="K8" s="100"/>
      <c r="L8" s="100"/>
      <c r="M8" s="19"/>
      <c r="N8" s="19"/>
      <c r="O8" s="19"/>
      <c r="P8" s="19"/>
      <c r="Q8" s="19"/>
      <c r="R8" s="19"/>
      <c r="S8" s="19"/>
      <c r="T8" s="19"/>
      <c r="U8" s="19"/>
      <c r="V8" s="19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63"/>
      <c r="AM8" s="19"/>
      <c r="AN8" s="19"/>
      <c r="AO8" s="19"/>
      <c r="AP8" s="19"/>
      <c r="AQ8" s="19"/>
      <c r="AR8" s="19"/>
      <c r="AS8" s="19"/>
      <c r="AT8" s="19"/>
      <c r="AV8" s="98" t="s">
        <v>59</v>
      </c>
      <c r="AW8" s="98"/>
    </row>
    <row r="9" spans="1:49" x14ac:dyDescent="0.25">
      <c r="F9" s="19"/>
      <c r="G9" s="33"/>
      <c r="H9" s="19"/>
      <c r="I9" s="33"/>
      <c r="J9" s="19"/>
      <c r="K9" s="33"/>
      <c r="L9" s="19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99"/>
      <c r="AK9" s="99"/>
      <c r="AL9" s="66"/>
      <c r="AM9" s="19"/>
      <c r="AN9" s="36"/>
      <c r="AO9" s="36"/>
      <c r="AP9" s="36"/>
      <c r="AQ9" s="36"/>
      <c r="AR9" s="36"/>
      <c r="AS9" s="19"/>
      <c r="AT9" s="19"/>
    </row>
    <row r="10" spans="1:49" x14ac:dyDescent="0.25">
      <c r="F10" s="19"/>
      <c r="G10" s="33"/>
      <c r="H10" s="19"/>
      <c r="I10" s="33"/>
      <c r="J10" s="20" t="s">
        <v>22</v>
      </c>
      <c r="K10" s="50"/>
      <c r="L10" s="20" t="s">
        <v>22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99"/>
      <c r="AK10" s="99"/>
      <c r="AL10" s="66"/>
      <c r="AM10" s="19"/>
      <c r="AN10" s="36"/>
      <c r="AO10" s="36"/>
      <c r="AP10" s="36"/>
      <c r="AQ10" s="36"/>
      <c r="AR10" s="36"/>
      <c r="AS10" s="19"/>
      <c r="AT10" s="20" t="s">
        <v>15</v>
      </c>
      <c r="AV10" s="20" t="s">
        <v>22</v>
      </c>
      <c r="AW10" s="20" t="s">
        <v>22</v>
      </c>
    </row>
    <row r="11" spans="1:49" x14ac:dyDescent="0.25">
      <c r="F11" s="20" t="s">
        <v>15</v>
      </c>
      <c r="G11" s="50"/>
      <c r="H11" s="20" t="s">
        <v>21</v>
      </c>
      <c r="I11" s="50"/>
      <c r="J11" s="20" t="s">
        <v>24</v>
      </c>
      <c r="K11" s="50"/>
      <c r="L11" s="20" t="s">
        <v>25</v>
      </c>
      <c r="M11" s="48" t="s">
        <v>16</v>
      </c>
      <c r="N11" s="48" t="s">
        <v>26</v>
      </c>
      <c r="O11" s="48" t="s">
        <v>43</v>
      </c>
      <c r="P11" s="48" t="s">
        <v>26</v>
      </c>
      <c r="Q11" s="48" t="s">
        <v>16</v>
      </c>
      <c r="R11" s="48" t="s">
        <v>16</v>
      </c>
      <c r="S11" s="48" t="s">
        <v>26</v>
      </c>
      <c r="T11" s="48" t="s">
        <v>43</v>
      </c>
      <c r="U11" s="48" t="s">
        <v>26</v>
      </c>
      <c r="V11" s="48" t="s">
        <v>16</v>
      </c>
      <c r="W11" s="37"/>
      <c r="X11" s="37" t="s">
        <v>43</v>
      </c>
      <c r="Y11" s="48" t="s">
        <v>26</v>
      </c>
      <c r="Z11" s="37"/>
      <c r="AA11" s="37" t="s">
        <v>43</v>
      </c>
      <c r="AB11" s="37"/>
      <c r="AC11" s="37" t="s">
        <v>26</v>
      </c>
      <c r="AD11" s="48" t="s">
        <v>54</v>
      </c>
      <c r="AE11" s="37" t="s">
        <v>43</v>
      </c>
      <c r="AF11" s="48"/>
      <c r="AG11" s="37" t="s">
        <v>16</v>
      </c>
      <c r="AH11" s="48" t="s">
        <v>16</v>
      </c>
      <c r="AI11" s="37" t="s">
        <v>16</v>
      </c>
      <c r="AJ11" s="37" t="s">
        <v>26</v>
      </c>
      <c r="AK11" s="37" t="s">
        <v>26</v>
      </c>
      <c r="AL11" s="66"/>
      <c r="AM11" s="20" t="s">
        <v>53</v>
      </c>
      <c r="AN11" s="37" t="s">
        <v>45</v>
      </c>
      <c r="AO11" s="37" t="s">
        <v>47</v>
      </c>
      <c r="AP11" s="37" t="s">
        <v>48</v>
      </c>
      <c r="AQ11" s="37"/>
      <c r="AR11" s="37"/>
      <c r="AS11" s="20" t="s">
        <v>19</v>
      </c>
      <c r="AT11" s="20" t="s">
        <v>51</v>
      </c>
      <c r="AV11" s="20" t="s">
        <v>24</v>
      </c>
      <c r="AW11" s="20" t="s">
        <v>25</v>
      </c>
    </row>
    <row r="12" spans="1:49" ht="15.75" thickBot="1" x14ac:dyDescent="0.3">
      <c r="B12" s="29" t="s">
        <v>4</v>
      </c>
      <c r="C12" s="29"/>
      <c r="D12" s="31" t="s">
        <v>23</v>
      </c>
      <c r="E12" s="31"/>
      <c r="F12" s="25" t="s">
        <v>16</v>
      </c>
      <c r="G12" s="51"/>
      <c r="H12" s="27" t="s">
        <v>16</v>
      </c>
      <c r="I12" s="51"/>
      <c r="J12" s="25" t="s">
        <v>17</v>
      </c>
      <c r="K12" s="51"/>
      <c r="L12" s="25" t="s">
        <v>17</v>
      </c>
      <c r="M12" s="39" t="s">
        <v>34</v>
      </c>
      <c r="N12" s="39" t="s">
        <v>30</v>
      </c>
      <c r="O12" s="39" t="s">
        <v>30</v>
      </c>
      <c r="P12" s="39" t="s">
        <v>29</v>
      </c>
      <c r="Q12" s="39" t="s">
        <v>36</v>
      </c>
      <c r="R12" s="39" t="s">
        <v>37</v>
      </c>
      <c r="S12" s="39" t="s">
        <v>31</v>
      </c>
      <c r="T12" s="39" t="s">
        <v>31</v>
      </c>
      <c r="U12" s="39" t="s">
        <v>33</v>
      </c>
      <c r="V12" s="39" t="s">
        <v>41</v>
      </c>
      <c r="W12" s="39" t="s">
        <v>27</v>
      </c>
      <c r="X12" s="39" t="s">
        <v>29</v>
      </c>
      <c r="Y12" s="39" t="s">
        <v>38</v>
      </c>
      <c r="Z12" s="39" t="s">
        <v>28</v>
      </c>
      <c r="AA12" s="39" t="s">
        <v>33</v>
      </c>
      <c r="AB12" s="39" t="s">
        <v>32</v>
      </c>
      <c r="AC12" s="39" t="s">
        <v>39</v>
      </c>
      <c r="AD12" s="39" t="s">
        <v>42</v>
      </c>
      <c r="AE12" s="39" t="s">
        <v>34</v>
      </c>
      <c r="AF12" s="39" t="s">
        <v>35</v>
      </c>
      <c r="AG12" s="39" t="s">
        <v>55</v>
      </c>
      <c r="AH12" s="39" t="s">
        <v>56</v>
      </c>
      <c r="AI12" s="39" t="s">
        <v>57</v>
      </c>
      <c r="AJ12" s="39" t="s">
        <v>40</v>
      </c>
      <c r="AK12" s="39" t="s">
        <v>44</v>
      </c>
      <c r="AL12" s="66"/>
      <c r="AM12" s="25" t="s">
        <v>18</v>
      </c>
      <c r="AN12" s="39" t="s">
        <v>46</v>
      </c>
      <c r="AO12" s="39" t="s">
        <v>46</v>
      </c>
      <c r="AP12" s="39" t="s">
        <v>43</v>
      </c>
      <c r="AQ12" s="39" t="s">
        <v>49</v>
      </c>
      <c r="AR12" s="39" t="s">
        <v>50</v>
      </c>
      <c r="AS12" s="25" t="s">
        <v>20</v>
      </c>
      <c r="AT12" s="25" t="s">
        <v>52</v>
      </c>
      <c r="AV12" s="27" t="s">
        <v>17</v>
      </c>
      <c r="AW12" s="27" t="s">
        <v>17</v>
      </c>
    </row>
    <row r="13" spans="1:49" x14ac:dyDescent="0.25">
      <c r="F13" s="21"/>
      <c r="G13" s="52"/>
      <c r="H13" s="21"/>
      <c r="I13" s="52"/>
      <c r="J13" s="21"/>
      <c r="K13" s="52"/>
      <c r="L13" s="21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52"/>
      <c r="AM13" s="21"/>
      <c r="AN13" s="40"/>
      <c r="AO13" s="40"/>
      <c r="AP13" s="40"/>
      <c r="AQ13" s="40"/>
      <c r="AR13" s="40"/>
      <c r="AS13" s="21"/>
      <c r="AT13" s="21"/>
    </row>
    <row r="14" spans="1:49" x14ac:dyDescent="0.25">
      <c r="B14" s="85"/>
      <c r="D14" s="86"/>
      <c r="E14" s="30"/>
      <c r="F14" s="87"/>
      <c r="G14" s="34"/>
      <c r="H14" s="87"/>
      <c r="I14" s="34"/>
      <c r="J14" s="87"/>
      <c r="K14" s="34">
        <v>0</v>
      </c>
      <c r="L14" s="87"/>
      <c r="M14" s="41">
        <f>IF(F14&gt;0,F14,0)</f>
        <v>0</v>
      </c>
      <c r="N14" s="41">
        <f>IF(J14&gt;0,J14,0)</f>
        <v>0</v>
      </c>
      <c r="O14" s="41">
        <f>IF(M14&gt;=N14,N14,M14)</f>
        <v>0</v>
      </c>
      <c r="P14" s="41">
        <f>+N14-O14</f>
        <v>0</v>
      </c>
      <c r="Q14" s="41">
        <f>IF(F14&lt;0,F14,M14-O14)</f>
        <v>0</v>
      </c>
      <c r="R14" s="41">
        <f>IF(Q14&gt;0,Q14,0)</f>
        <v>0</v>
      </c>
      <c r="S14" s="41">
        <f>IF(L14&gt;0,L14,0)</f>
        <v>0</v>
      </c>
      <c r="T14" s="41">
        <f>IF(R14&gt;=S14,S14,R14)</f>
        <v>0</v>
      </c>
      <c r="U14" s="41">
        <f>+S14-T14</f>
        <v>0</v>
      </c>
      <c r="V14" s="41">
        <f>IF(F14&lt;0,F14,R14-T14)</f>
        <v>0</v>
      </c>
      <c r="W14" s="41">
        <f>IF(H14&gt;=0,H14,0)</f>
        <v>0</v>
      </c>
      <c r="X14" s="41">
        <f>IF(W14&gt;=P14,P14,W14)</f>
        <v>0</v>
      </c>
      <c r="Y14" s="41">
        <f>+P14-X14</f>
        <v>0</v>
      </c>
      <c r="Z14" s="41">
        <f>+W14-X14</f>
        <v>0</v>
      </c>
      <c r="AA14" s="41">
        <f>IF(Z14&gt;=U14,U14,Z14)</f>
        <v>0</v>
      </c>
      <c r="AB14" s="41">
        <f>+Z14-AA14</f>
        <v>0</v>
      </c>
      <c r="AC14" s="41">
        <f>U14-AA14</f>
        <v>0</v>
      </c>
      <c r="AD14" s="41">
        <f>IF(F14&lt;0,-F14,0)</f>
        <v>0</v>
      </c>
      <c r="AE14" s="41">
        <f>IF(AD14&gt;=AB14,AB14,AD14)</f>
        <v>0</v>
      </c>
      <c r="AF14" s="53">
        <f>+AB14-AE14</f>
        <v>0</v>
      </c>
      <c r="AG14" s="41">
        <f>+AD14-AE14</f>
        <v>0</v>
      </c>
      <c r="AH14" s="41">
        <f>IF(F14&lt;=0,-AG14,V14)</f>
        <v>0</v>
      </c>
      <c r="AI14" s="53">
        <f>IF(AH14&lt;=0,AH14,V14)</f>
        <v>0</v>
      </c>
      <c r="AJ14" s="53">
        <f>-Y14</f>
        <v>0</v>
      </c>
      <c r="AK14" s="53">
        <f>-AC14</f>
        <v>0</v>
      </c>
      <c r="AL14" s="64"/>
      <c r="AM14" s="34">
        <f>+AI14+AK14</f>
        <v>0</v>
      </c>
      <c r="AN14" s="41">
        <f>IF(AM14&gt;0,AM14,0)</f>
        <v>0</v>
      </c>
      <c r="AO14" s="41">
        <f>IF(AM14&lt;0,AM14,0)</f>
        <v>0</v>
      </c>
      <c r="AP14" s="41">
        <f>IF(AM$24&gt;0,AO14,AN14)</f>
        <v>0</v>
      </c>
      <c r="AQ14" s="41">
        <f>IF(AM$24&gt;0,AN14/AN$24*AP$24,0)</f>
        <v>0</v>
      </c>
      <c r="AR14" s="41" t="e">
        <f>IF(AM$24&lt;=0,AO14/AO$24*AP$24,0)</f>
        <v>#DIV/0!</v>
      </c>
      <c r="AS14" s="34">
        <f>IF($AO$24=0,0,(-AP14+AQ14+AR14))</f>
        <v>0</v>
      </c>
      <c r="AT14" s="17">
        <f>+AM14+AS14</f>
        <v>0</v>
      </c>
      <c r="AV14" s="35">
        <f>-AJ14</f>
        <v>0</v>
      </c>
      <c r="AW14" s="35">
        <f>IF(AT14&lt;0,-AT14,0)</f>
        <v>0</v>
      </c>
    </row>
    <row r="15" spans="1:49" s="3" customFormat="1" ht="5.0999999999999996" customHeight="1" x14ac:dyDescent="0.25">
      <c r="B15" s="54"/>
      <c r="C15" s="54"/>
      <c r="D15" s="55"/>
      <c r="E15" s="55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64"/>
      <c r="AM15" s="34"/>
      <c r="AN15" s="34"/>
      <c r="AO15" s="34"/>
      <c r="AP15" s="34"/>
      <c r="AQ15" s="34"/>
      <c r="AR15" s="34"/>
      <c r="AS15" s="34"/>
      <c r="AT15" s="34"/>
      <c r="AV15" s="56"/>
      <c r="AW15" s="56"/>
    </row>
    <row r="16" spans="1:49" x14ac:dyDescent="0.25">
      <c r="B16" s="85"/>
      <c r="D16" s="86"/>
      <c r="E16" s="30"/>
      <c r="F16" s="87"/>
      <c r="G16" s="34">
        <v>0</v>
      </c>
      <c r="H16" s="87"/>
      <c r="I16" s="34"/>
      <c r="J16" s="87"/>
      <c r="K16" s="34"/>
      <c r="L16" s="87"/>
      <c r="M16" s="41">
        <f t="shared" ref="M16:M17" si="0">IF(F16&gt;0,F16,0)</f>
        <v>0</v>
      </c>
      <c r="N16" s="41">
        <f t="shared" ref="N16:N17" si="1">IF(J16&gt;0,J16,0)</f>
        <v>0</v>
      </c>
      <c r="O16" s="41">
        <f t="shared" ref="O16:O17" si="2">IF(M16&gt;=N16,N16,M16)</f>
        <v>0</v>
      </c>
      <c r="P16" s="41">
        <f t="shared" ref="P16:P17" si="3">+N16-O16</f>
        <v>0</v>
      </c>
      <c r="Q16" s="41">
        <f t="shared" ref="Q16:Q17" si="4">IF(F16&lt;0,F16,M16-O16)</f>
        <v>0</v>
      </c>
      <c r="R16" s="41">
        <f t="shared" ref="R16:R17" si="5">IF(Q16&gt;0,Q16,0)</f>
        <v>0</v>
      </c>
      <c r="S16" s="41">
        <f t="shared" ref="S16:S17" si="6">IF(L16&gt;0,L16,0)</f>
        <v>0</v>
      </c>
      <c r="T16" s="41">
        <f t="shared" ref="T16:T17" si="7">IF(R16&gt;=S16,S16,R16)</f>
        <v>0</v>
      </c>
      <c r="U16" s="41">
        <f t="shared" ref="U16:U17" si="8">+S16-T16</f>
        <v>0</v>
      </c>
      <c r="V16" s="41">
        <f t="shared" ref="V16:V17" si="9">IF(F16&lt;0,F16,R16-T16)</f>
        <v>0</v>
      </c>
      <c r="W16" s="41">
        <f>IF(H16&gt;=0,H16,0)</f>
        <v>0</v>
      </c>
      <c r="X16" s="41">
        <f t="shared" ref="X16:X17" si="10">IF(W16&gt;=P16,P16,W16)</f>
        <v>0</v>
      </c>
      <c r="Y16" s="41">
        <f t="shared" ref="Y16:Y17" si="11">+P16-X16</f>
        <v>0</v>
      </c>
      <c r="Z16" s="41">
        <f t="shared" ref="Z16:Z17" si="12">+W16-X16</f>
        <v>0</v>
      </c>
      <c r="AA16" s="41">
        <f t="shared" ref="AA16:AA17" si="13">IF(Z16&gt;=U16,U16,Z16)</f>
        <v>0</v>
      </c>
      <c r="AB16" s="41">
        <f t="shared" ref="AB16:AB17" si="14">+Z16-AA16</f>
        <v>0</v>
      </c>
      <c r="AC16" s="41">
        <f t="shared" ref="AC16:AC17" si="15">U16-AA16</f>
        <v>0</v>
      </c>
      <c r="AD16" s="41">
        <f t="shared" ref="AD16:AD17" si="16">IF(F16&lt;0,-F16,0)</f>
        <v>0</v>
      </c>
      <c r="AE16" s="41">
        <f t="shared" ref="AE16:AE17" si="17">IF(AD16&gt;=AB16,AB16,AD16)</f>
        <v>0</v>
      </c>
      <c r="AF16" s="53">
        <f t="shared" ref="AF16:AF17" si="18">+AB16-AE16</f>
        <v>0</v>
      </c>
      <c r="AG16" s="41">
        <f t="shared" ref="AG16:AG17" si="19">+AD16-AE16</f>
        <v>0</v>
      </c>
      <c r="AH16" s="41">
        <f t="shared" ref="AH16:AH17" si="20">IF(F16&lt;=0,-AG16,V16)</f>
        <v>0</v>
      </c>
      <c r="AI16" s="53">
        <f t="shared" ref="AI16:AI17" si="21">IF(AH16&lt;=0,AH16,V16)</f>
        <v>0</v>
      </c>
      <c r="AJ16" s="53">
        <f t="shared" ref="AJ16:AJ17" si="22">-Y16</f>
        <v>0</v>
      </c>
      <c r="AK16" s="53">
        <f t="shared" ref="AK16:AK17" si="23">-AC16</f>
        <v>0</v>
      </c>
      <c r="AL16" s="64"/>
      <c r="AM16" s="34">
        <f t="shared" ref="AM16:AM17" si="24">+AI16+AK16</f>
        <v>0</v>
      </c>
      <c r="AN16" s="41">
        <f t="shared" ref="AN16:AN17" si="25">IF(AM16&gt;0,AM16,0)</f>
        <v>0</v>
      </c>
      <c r="AO16" s="41">
        <f t="shared" ref="AO16:AO17" si="26">IF(AM16&lt;0,AM16,0)</f>
        <v>0</v>
      </c>
      <c r="AP16" s="41">
        <f t="shared" ref="AP16:AP21" si="27">IF(AM$24&gt;0,AO16,AN16)</f>
        <v>0</v>
      </c>
      <c r="AQ16" s="41">
        <f t="shared" ref="AQ16:AQ21" si="28">IF(AM$24&gt;0,AN16/AN$24*AP$24,0)</f>
        <v>0</v>
      </c>
      <c r="AR16" s="41" t="e">
        <f t="shared" ref="AR16:AR21" si="29">IF(AM$24&lt;=0,AO16/AO$24*AP$24,0)</f>
        <v>#DIV/0!</v>
      </c>
      <c r="AS16" s="34">
        <f t="shared" ref="AS16:AS21" si="30">IF($AO$24=0,0,(-AP16+AQ16+AR16))</f>
        <v>0</v>
      </c>
      <c r="AT16" s="17">
        <f t="shared" ref="AT16:AT17" si="31">+AM16+AS16</f>
        <v>0</v>
      </c>
      <c r="AV16" s="35">
        <f t="shared" ref="AV16:AV17" si="32">-AJ16</f>
        <v>0</v>
      </c>
      <c r="AW16" s="35">
        <f t="shared" ref="AW16:AW17" si="33">IF(AT16&lt;0,-AT16,0)</f>
        <v>0</v>
      </c>
    </row>
    <row r="17" spans="2:49" x14ac:dyDescent="0.25">
      <c r="B17" s="85"/>
      <c r="D17" s="86"/>
      <c r="E17" s="30"/>
      <c r="F17" s="87"/>
      <c r="G17" s="34"/>
      <c r="H17" s="87"/>
      <c r="I17" s="34"/>
      <c r="J17" s="87"/>
      <c r="K17" s="34"/>
      <c r="L17" s="87"/>
      <c r="M17" s="41">
        <f t="shared" si="0"/>
        <v>0</v>
      </c>
      <c r="N17" s="41">
        <f t="shared" si="1"/>
        <v>0</v>
      </c>
      <c r="O17" s="41">
        <f t="shared" si="2"/>
        <v>0</v>
      </c>
      <c r="P17" s="41">
        <f t="shared" si="3"/>
        <v>0</v>
      </c>
      <c r="Q17" s="41">
        <f t="shared" si="4"/>
        <v>0</v>
      </c>
      <c r="R17" s="41">
        <f t="shared" si="5"/>
        <v>0</v>
      </c>
      <c r="S17" s="41">
        <f t="shared" si="6"/>
        <v>0</v>
      </c>
      <c r="T17" s="41">
        <f t="shared" si="7"/>
        <v>0</v>
      </c>
      <c r="U17" s="41">
        <f t="shared" si="8"/>
        <v>0</v>
      </c>
      <c r="V17" s="41">
        <f t="shared" si="9"/>
        <v>0</v>
      </c>
      <c r="W17" s="41">
        <f>IF(H17&gt;=0,H17,0)</f>
        <v>0</v>
      </c>
      <c r="X17" s="41">
        <f t="shared" si="10"/>
        <v>0</v>
      </c>
      <c r="Y17" s="41">
        <f t="shared" si="11"/>
        <v>0</v>
      </c>
      <c r="Z17" s="41">
        <f t="shared" si="12"/>
        <v>0</v>
      </c>
      <c r="AA17" s="41">
        <f t="shared" si="13"/>
        <v>0</v>
      </c>
      <c r="AB17" s="41">
        <f t="shared" si="14"/>
        <v>0</v>
      </c>
      <c r="AC17" s="41">
        <f t="shared" si="15"/>
        <v>0</v>
      </c>
      <c r="AD17" s="41">
        <f t="shared" si="16"/>
        <v>0</v>
      </c>
      <c r="AE17" s="41">
        <f t="shared" si="17"/>
        <v>0</v>
      </c>
      <c r="AF17" s="53">
        <f t="shared" si="18"/>
        <v>0</v>
      </c>
      <c r="AG17" s="41">
        <f t="shared" si="19"/>
        <v>0</v>
      </c>
      <c r="AH17" s="41">
        <f t="shared" si="20"/>
        <v>0</v>
      </c>
      <c r="AI17" s="53">
        <f t="shared" si="21"/>
        <v>0</v>
      </c>
      <c r="AJ17" s="53">
        <f t="shared" si="22"/>
        <v>0</v>
      </c>
      <c r="AK17" s="53">
        <f t="shared" si="23"/>
        <v>0</v>
      </c>
      <c r="AL17" s="64"/>
      <c r="AM17" s="34">
        <f t="shared" si="24"/>
        <v>0</v>
      </c>
      <c r="AN17" s="41">
        <f t="shared" si="25"/>
        <v>0</v>
      </c>
      <c r="AO17" s="41">
        <f t="shared" si="26"/>
        <v>0</v>
      </c>
      <c r="AP17" s="41">
        <f t="shared" si="27"/>
        <v>0</v>
      </c>
      <c r="AQ17" s="41">
        <f t="shared" si="28"/>
        <v>0</v>
      </c>
      <c r="AR17" s="41" t="e">
        <f t="shared" si="29"/>
        <v>#DIV/0!</v>
      </c>
      <c r="AS17" s="34">
        <f t="shared" si="30"/>
        <v>0</v>
      </c>
      <c r="AT17" s="17">
        <f t="shared" si="31"/>
        <v>0</v>
      </c>
      <c r="AV17" s="35">
        <f t="shared" si="32"/>
        <v>0</v>
      </c>
      <c r="AW17" s="35">
        <f t="shared" si="33"/>
        <v>0</v>
      </c>
    </row>
    <row r="18" spans="2:49" x14ac:dyDescent="0.25">
      <c r="B18" s="85"/>
      <c r="D18" s="86"/>
      <c r="E18" s="30"/>
      <c r="F18" s="87"/>
      <c r="G18" s="34"/>
      <c r="H18" s="87"/>
      <c r="I18" s="34"/>
      <c r="J18" s="87"/>
      <c r="K18" s="34"/>
      <c r="L18" s="87"/>
      <c r="M18" s="41">
        <f t="shared" ref="M18:M21" si="34">IF(F18&gt;0,F18,0)</f>
        <v>0</v>
      </c>
      <c r="N18" s="41">
        <f t="shared" ref="N18:N21" si="35">IF(J18&gt;0,J18,0)</f>
        <v>0</v>
      </c>
      <c r="O18" s="41">
        <f t="shared" ref="O18:O21" si="36">IF(M18&gt;=N18,N18,M18)</f>
        <v>0</v>
      </c>
      <c r="P18" s="41">
        <f t="shared" ref="P18:P21" si="37">+N18-O18</f>
        <v>0</v>
      </c>
      <c r="Q18" s="41">
        <f t="shared" ref="Q18:Q21" si="38">IF(F18&lt;0,F18,M18-O18)</f>
        <v>0</v>
      </c>
      <c r="R18" s="41">
        <f t="shared" ref="R18:R21" si="39">IF(Q18&gt;0,Q18,0)</f>
        <v>0</v>
      </c>
      <c r="S18" s="41">
        <f t="shared" ref="S18:S21" si="40">IF(L18&gt;0,L18,0)</f>
        <v>0</v>
      </c>
      <c r="T18" s="41">
        <f t="shared" ref="T18:T21" si="41">IF(R18&gt;=S18,S18,R18)</f>
        <v>0</v>
      </c>
      <c r="U18" s="41">
        <f t="shared" ref="U18:U21" si="42">+S18-T18</f>
        <v>0</v>
      </c>
      <c r="V18" s="41">
        <f t="shared" ref="V18:V21" si="43">IF(F18&lt;0,F18,R18-T18)</f>
        <v>0</v>
      </c>
      <c r="W18" s="41">
        <f t="shared" ref="W18:W21" si="44">IF(H18&gt;=0,H18,0)</f>
        <v>0</v>
      </c>
      <c r="X18" s="41">
        <f t="shared" ref="X18:X21" si="45">IF(W18&gt;=P18,P18,W18)</f>
        <v>0</v>
      </c>
      <c r="Y18" s="41">
        <f t="shared" ref="Y18:Y21" si="46">+P18-X18</f>
        <v>0</v>
      </c>
      <c r="Z18" s="41">
        <f t="shared" ref="Z18:Z21" si="47">+W18-X18</f>
        <v>0</v>
      </c>
      <c r="AA18" s="41">
        <f t="shared" ref="AA18:AA21" si="48">IF(Z18&gt;=U18,U18,Z18)</f>
        <v>0</v>
      </c>
      <c r="AB18" s="41">
        <f t="shared" ref="AB18:AB21" si="49">+Z18-AA18</f>
        <v>0</v>
      </c>
      <c r="AC18" s="41">
        <f t="shared" ref="AC18:AC21" si="50">U18-AA18</f>
        <v>0</v>
      </c>
      <c r="AD18" s="41">
        <f t="shared" ref="AD18:AD21" si="51">IF(F18&lt;0,-F18,0)</f>
        <v>0</v>
      </c>
      <c r="AE18" s="41">
        <f t="shared" ref="AE18:AE21" si="52">IF(AD18&gt;=AB18,AB18,AD18)</f>
        <v>0</v>
      </c>
      <c r="AF18" s="53">
        <f t="shared" ref="AF18:AF21" si="53">+AB18-AE18</f>
        <v>0</v>
      </c>
      <c r="AG18" s="41">
        <f t="shared" ref="AG18:AG21" si="54">+AD18-AE18</f>
        <v>0</v>
      </c>
      <c r="AH18" s="41">
        <f t="shared" ref="AH18:AH21" si="55">IF(F18&lt;=0,-AG18,V18)</f>
        <v>0</v>
      </c>
      <c r="AI18" s="53">
        <f t="shared" ref="AI18:AI21" si="56">IF(AH18&lt;=0,AH18,V18)</f>
        <v>0</v>
      </c>
      <c r="AJ18" s="53">
        <f t="shared" ref="AJ18:AJ21" si="57">-Y18</f>
        <v>0</v>
      </c>
      <c r="AK18" s="53">
        <f t="shared" ref="AK18:AK21" si="58">-AC18</f>
        <v>0</v>
      </c>
      <c r="AL18" s="64"/>
      <c r="AM18" s="34">
        <f t="shared" ref="AM18:AM21" si="59">+AI18+AK18</f>
        <v>0</v>
      </c>
      <c r="AN18" s="41">
        <f t="shared" ref="AN18:AN21" si="60">IF(AM18&gt;0,AM18,0)</f>
        <v>0</v>
      </c>
      <c r="AO18" s="41">
        <f t="shared" ref="AO18:AO21" si="61">IF(AM18&lt;0,AM18,0)</f>
        <v>0</v>
      </c>
      <c r="AP18" s="41">
        <f t="shared" si="27"/>
        <v>0</v>
      </c>
      <c r="AQ18" s="41">
        <f t="shared" si="28"/>
        <v>0</v>
      </c>
      <c r="AR18" s="41" t="e">
        <f t="shared" si="29"/>
        <v>#DIV/0!</v>
      </c>
      <c r="AS18" s="34">
        <f t="shared" si="30"/>
        <v>0</v>
      </c>
      <c r="AT18" s="17">
        <f t="shared" ref="AT18:AT21" si="62">+AM18+AS18</f>
        <v>0</v>
      </c>
      <c r="AV18" s="35">
        <f t="shared" ref="AV18:AV21" si="63">-AJ18</f>
        <v>0</v>
      </c>
      <c r="AW18" s="35">
        <f t="shared" ref="AW18:AW21" si="64">IF(AT18&lt;0,-AT18,0)</f>
        <v>0</v>
      </c>
    </row>
    <row r="19" spans="2:49" x14ac:dyDescent="0.25">
      <c r="B19" s="85"/>
      <c r="D19" s="86"/>
      <c r="E19" s="30"/>
      <c r="F19" s="87"/>
      <c r="G19" s="34"/>
      <c r="H19" s="87"/>
      <c r="I19" s="34"/>
      <c r="J19" s="87"/>
      <c r="K19" s="34"/>
      <c r="L19" s="87"/>
      <c r="M19" s="41">
        <f t="shared" si="34"/>
        <v>0</v>
      </c>
      <c r="N19" s="41">
        <f t="shared" si="35"/>
        <v>0</v>
      </c>
      <c r="O19" s="41">
        <f t="shared" si="36"/>
        <v>0</v>
      </c>
      <c r="P19" s="41">
        <f t="shared" si="37"/>
        <v>0</v>
      </c>
      <c r="Q19" s="41">
        <f t="shared" si="38"/>
        <v>0</v>
      </c>
      <c r="R19" s="41">
        <f t="shared" si="39"/>
        <v>0</v>
      </c>
      <c r="S19" s="41">
        <f t="shared" si="40"/>
        <v>0</v>
      </c>
      <c r="T19" s="41">
        <f t="shared" si="41"/>
        <v>0</v>
      </c>
      <c r="U19" s="41">
        <f t="shared" si="42"/>
        <v>0</v>
      </c>
      <c r="V19" s="41">
        <f t="shared" si="43"/>
        <v>0</v>
      </c>
      <c r="W19" s="41">
        <f t="shared" si="44"/>
        <v>0</v>
      </c>
      <c r="X19" s="41">
        <f t="shared" si="45"/>
        <v>0</v>
      </c>
      <c r="Y19" s="41">
        <f t="shared" si="46"/>
        <v>0</v>
      </c>
      <c r="Z19" s="41">
        <f t="shared" si="47"/>
        <v>0</v>
      </c>
      <c r="AA19" s="41">
        <f t="shared" si="48"/>
        <v>0</v>
      </c>
      <c r="AB19" s="41">
        <f t="shared" si="49"/>
        <v>0</v>
      </c>
      <c r="AC19" s="41">
        <f t="shared" si="50"/>
        <v>0</v>
      </c>
      <c r="AD19" s="41">
        <f t="shared" si="51"/>
        <v>0</v>
      </c>
      <c r="AE19" s="41">
        <f t="shared" si="52"/>
        <v>0</v>
      </c>
      <c r="AF19" s="53">
        <f t="shared" si="53"/>
        <v>0</v>
      </c>
      <c r="AG19" s="41">
        <f t="shared" si="54"/>
        <v>0</v>
      </c>
      <c r="AH19" s="41">
        <f t="shared" si="55"/>
        <v>0</v>
      </c>
      <c r="AI19" s="53">
        <f t="shared" si="56"/>
        <v>0</v>
      </c>
      <c r="AJ19" s="53">
        <f t="shared" si="57"/>
        <v>0</v>
      </c>
      <c r="AK19" s="53">
        <f t="shared" si="58"/>
        <v>0</v>
      </c>
      <c r="AL19" s="64"/>
      <c r="AM19" s="34">
        <f t="shared" si="59"/>
        <v>0</v>
      </c>
      <c r="AN19" s="41">
        <f t="shared" si="60"/>
        <v>0</v>
      </c>
      <c r="AO19" s="41">
        <f t="shared" si="61"/>
        <v>0</v>
      </c>
      <c r="AP19" s="41">
        <f t="shared" si="27"/>
        <v>0</v>
      </c>
      <c r="AQ19" s="41">
        <f t="shared" si="28"/>
        <v>0</v>
      </c>
      <c r="AR19" s="41" t="e">
        <f t="shared" si="29"/>
        <v>#DIV/0!</v>
      </c>
      <c r="AS19" s="34">
        <f t="shared" si="30"/>
        <v>0</v>
      </c>
      <c r="AT19" s="17">
        <f t="shared" si="62"/>
        <v>0</v>
      </c>
      <c r="AV19" s="35">
        <f t="shared" si="63"/>
        <v>0</v>
      </c>
      <c r="AW19" s="35">
        <f t="shared" si="64"/>
        <v>0</v>
      </c>
    </row>
    <row r="20" spans="2:49" x14ac:dyDescent="0.25">
      <c r="B20" s="85"/>
      <c r="D20" s="86"/>
      <c r="E20" s="30"/>
      <c r="F20" s="87"/>
      <c r="G20" s="34"/>
      <c r="H20" s="87"/>
      <c r="I20" s="34"/>
      <c r="J20" s="87"/>
      <c r="K20" s="34"/>
      <c r="L20" s="87"/>
      <c r="M20" s="41">
        <f t="shared" si="34"/>
        <v>0</v>
      </c>
      <c r="N20" s="41">
        <f t="shared" si="35"/>
        <v>0</v>
      </c>
      <c r="O20" s="41">
        <f t="shared" si="36"/>
        <v>0</v>
      </c>
      <c r="P20" s="41">
        <f t="shared" si="37"/>
        <v>0</v>
      </c>
      <c r="Q20" s="41">
        <f t="shared" si="38"/>
        <v>0</v>
      </c>
      <c r="R20" s="41">
        <f t="shared" si="39"/>
        <v>0</v>
      </c>
      <c r="S20" s="41">
        <f t="shared" si="40"/>
        <v>0</v>
      </c>
      <c r="T20" s="41">
        <f t="shared" si="41"/>
        <v>0</v>
      </c>
      <c r="U20" s="41">
        <f t="shared" si="42"/>
        <v>0</v>
      </c>
      <c r="V20" s="41">
        <f t="shared" si="43"/>
        <v>0</v>
      </c>
      <c r="W20" s="41">
        <f t="shared" si="44"/>
        <v>0</v>
      </c>
      <c r="X20" s="41">
        <f t="shared" si="45"/>
        <v>0</v>
      </c>
      <c r="Y20" s="41">
        <f t="shared" si="46"/>
        <v>0</v>
      </c>
      <c r="Z20" s="41">
        <f t="shared" si="47"/>
        <v>0</v>
      </c>
      <c r="AA20" s="41">
        <f t="shared" si="48"/>
        <v>0</v>
      </c>
      <c r="AB20" s="41">
        <f t="shared" si="49"/>
        <v>0</v>
      </c>
      <c r="AC20" s="41">
        <f t="shared" si="50"/>
        <v>0</v>
      </c>
      <c r="AD20" s="41">
        <f t="shared" si="51"/>
        <v>0</v>
      </c>
      <c r="AE20" s="41">
        <f t="shared" si="52"/>
        <v>0</v>
      </c>
      <c r="AF20" s="53">
        <f t="shared" si="53"/>
        <v>0</v>
      </c>
      <c r="AG20" s="41">
        <f t="shared" si="54"/>
        <v>0</v>
      </c>
      <c r="AH20" s="41">
        <f t="shared" si="55"/>
        <v>0</v>
      </c>
      <c r="AI20" s="53">
        <f t="shared" si="56"/>
        <v>0</v>
      </c>
      <c r="AJ20" s="53">
        <f t="shared" si="57"/>
        <v>0</v>
      </c>
      <c r="AK20" s="53">
        <f t="shared" si="58"/>
        <v>0</v>
      </c>
      <c r="AL20" s="64"/>
      <c r="AM20" s="34">
        <f t="shared" si="59"/>
        <v>0</v>
      </c>
      <c r="AN20" s="41">
        <f t="shared" si="60"/>
        <v>0</v>
      </c>
      <c r="AO20" s="41">
        <f t="shared" si="61"/>
        <v>0</v>
      </c>
      <c r="AP20" s="41">
        <f t="shared" si="27"/>
        <v>0</v>
      </c>
      <c r="AQ20" s="41">
        <f t="shared" si="28"/>
        <v>0</v>
      </c>
      <c r="AR20" s="41" t="e">
        <f t="shared" si="29"/>
        <v>#DIV/0!</v>
      </c>
      <c r="AS20" s="34">
        <f t="shared" si="30"/>
        <v>0</v>
      </c>
      <c r="AT20" s="17">
        <f t="shared" si="62"/>
        <v>0</v>
      </c>
      <c r="AV20" s="35">
        <f t="shared" si="63"/>
        <v>0</v>
      </c>
      <c r="AW20" s="35">
        <f t="shared" si="64"/>
        <v>0</v>
      </c>
    </row>
    <row r="21" spans="2:49" x14ac:dyDescent="0.25">
      <c r="B21" s="85"/>
      <c r="D21" s="86"/>
      <c r="E21" s="30"/>
      <c r="F21" s="87"/>
      <c r="G21" s="34"/>
      <c r="H21" s="87"/>
      <c r="I21" s="34"/>
      <c r="J21" s="87"/>
      <c r="K21" s="34"/>
      <c r="L21" s="87"/>
      <c r="M21" s="41">
        <f t="shared" si="34"/>
        <v>0</v>
      </c>
      <c r="N21" s="41">
        <f t="shared" si="35"/>
        <v>0</v>
      </c>
      <c r="O21" s="41">
        <f t="shared" si="36"/>
        <v>0</v>
      </c>
      <c r="P21" s="41">
        <f t="shared" si="37"/>
        <v>0</v>
      </c>
      <c r="Q21" s="41">
        <f t="shared" si="38"/>
        <v>0</v>
      </c>
      <c r="R21" s="41">
        <f t="shared" si="39"/>
        <v>0</v>
      </c>
      <c r="S21" s="41">
        <f t="shared" si="40"/>
        <v>0</v>
      </c>
      <c r="T21" s="41">
        <f t="shared" si="41"/>
        <v>0</v>
      </c>
      <c r="U21" s="41">
        <f t="shared" si="42"/>
        <v>0</v>
      </c>
      <c r="V21" s="41">
        <f t="shared" si="43"/>
        <v>0</v>
      </c>
      <c r="W21" s="41">
        <f t="shared" si="44"/>
        <v>0</v>
      </c>
      <c r="X21" s="41">
        <f t="shared" si="45"/>
        <v>0</v>
      </c>
      <c r="Y21" s="41">
        <f t="shared" si="46"/>
        <v>0</v>
      </c>
      <c r="Z21" s="41">
        <f t="shared" si="47"/>
        <v>0</v>
      </c>
      <c r="AA21" s="41">
        <f t="shared" si="48"/>
        <v>0</v>
      </c>
      <c r="AB21" s="41">
        <f t="shared" si="49"/>
        <v>0</v>
      </c>
      <c r="AC21" s="41">
        <f t="shared" si="50"/>
        <v>0</v>
      </c>
      <c r="AD21" s="41">
        <f t="shared" si="51"/>
        <v>0</v>
      </c>
      <c r="AE21" s="41">
        <f t="shared" si="52"/>
        <v>0</v>
      </c>
      <c r="AF21" s="53">
        <f t="shared" si="53"/>
        <v>0</v>
      </c>
      <c r="AG21" s="41">
        <f t="shared" si="54"/>
        <v>0</v>
      </c>
      <c r="AH21" s="41">
        <f t="shared" si="55"/>
        <v>0</v>
      </c>
      <c r="AI21" s="53">
        <f t="shared" si="56"/>
        <v>0</v>
      </c>
      <c r="AJ21" s="53">
        <f t="shared" si="57"/>
        <v>0</v>
      </c>
      <c r="AK21" s="53">
        <f t="shared" si="58"/>
        <v>0</v>
      </c>
      <c r="AL21" s="64"/>
      <c r="AM21" s="34">
        <f t="shared" si="59"/>
        <v>0</v>
      </c>
      <c r="AN21" s="41">
        <f t="shared" si="60"/>
        <v>0</v>
      </c>
      <c r="AO21" s="41">
        <f t="shared" si="61"/>
        <v>0</v>
      </c>
      <c r="AP21" s="41">
        <f t="shared" si="27"/>
        <v>0</v>
      </c>
      <c r="AQ21" s="41">
        <f t="shared" si="28"/>
        <v>0</v>
      </c>
      <c r="AR21" s="41" t="e">
        <f t="shared" si="29"/>
        <v>#DIV/0!</v>
      </c>
      <c r="AS21" s="34">
        <f t="shared" si="30"/>
        <v>0</v>
      </c>
      <c r="AT21" s="17">
        <f t="shared" si="62"/>
        <v>0</v>
      </c>
      <c r="AV21" s="35">
        <f t="shared" si="63"/>
        <v>0</v>
      </c>
      <c r="AW21" s="35">
        <f t="shared" si="64"/>
        <v>0</v>
      </c>
    </row>
    <row r="22" spans="2:49" ht="15.75" thickBot="1" x14ac:dyDescent="0.3">
      <c r="B22" s="84"/>
      <c r="C22" s="84"/>
      <c r="D22" s="28"/>
      <c r="E22" s="28"/>
      <c r="F22" s="24"/>
      <c r="G22" s="24"/>
      <c r="H22" s="24"/>
      <c r="I22" s="24"/>
      <c r="J22" s="24"/>
      <c r="K22" s="24"/>
      <c r="L22" s="24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64"/>
      <c r="AM22" s="24"/>
      <c r="AN22" s="42"/>
      <c r="AO22" s="42"/>
      <c r="AP22" s="42"/>
      <c r="AQ22" s="42"/>
      <c r="AR22" s="42"/>
      <c r="AS22" s="24"/>
      <c r="AT22" s="24"/>
      <c r="AV22" s="28"/>
      <c r="AW22" s="28"/>
    </row>
    <row r="23" spans="2:49" x14ac:dyDescent="0.25"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N23" s="43"/>
      <c r="AO23" s="43"/>
      <c r="AP23" s="43"/>
      <c r="AQ23" s="43"/>
      <c r="AR23" s="43"/>
    </row>
    <row r="24" spans="2:49" ht="15.75" thickBot="1" x14ac:dyDescent="0.3">
      <c r="B24" s="23" t="s">
        <v>10</v>
      </c>
      <c r="C24" s="23"/>
      <c r="F24" s="22">
        <f>SUM(F14:F23)</f>
        <v>0</v>
      </c>
      <c r="G24" s="22"/>
      <c r="H24" s="22">
        <f>SUM(H14:H23)</f>
        <v>0</v>
      </c>
      <c r="I24" s="22"/>
      <c r="J24" s="22">
        <f t="shared" ref="J24:AT24" si="65">SUM(J14:J23)</f>
        <v>0</v>
      </c>
      <c r="K24" s="22"/>
      <c r="L24" s="22">
        <f t="shared" si="65"/>
        <v>0</v>
      </c>
      <c r="M24" s="22">
        <f t="shared" si="65"/>
        <v>0</v>
      </c>
      <c r="N24" s="22">
        <f t="shared" si="65"/>
        <v>0</v>
      </c>
      <c r="O24" s="22">
        <f t="shared" si="65"/>
        <v>0</v>
      </c>
      <c r="P24" s="22">
        <f t="shared" si="65"/>
        <v>0</v>
      </c>
      <c r="Q24" s="22">
        <f t="shared" si="65"/>
        <v>0</v>
      </c>
      <c r="R24" s="22">
        <f t="shared" si="65"/>
        <v>0</v>
      </c>
      <c r="S24" s="22">
        <f t="shared" si="65"/>
        <v>0</v>
      </c>
      <c r="T24" s="22">
        <f t="shared" si="65"/>
        <v>0</v>
      </c>
      <c r="U24" s="22">
        <f t="shared" si="65"/>
        <v>0</v>
      </c>
      <c r="V24" s="22">
        <f t="shared" si="65"/>
        <v>0</v>
      </c>
      <c r="W24" s="22">
        <f t="shared" si="65"/>
        <v>0</v>
      </c>
      <c r="X24" s="22">
        <f t="shared" si="65"/>
        <v>0</v>
      </c>
      <c r="Y24" s="22">
        <f t="shared" si="65"/>
        <v>0</v>
      </c>
      <c r="Z24" s="22">
        <f t="shared" si="65"/>
        <v>0</v>
      </c>
      <c r="AA24" s="22">
        <f t="shared" si="65"/>
        <v>0</v>
      </c>
      <c r="AB24" s="22">
        <f t="shared" si="65"/>
        <v>0</v>
      </c>
      <c r="AC24" s="22">
        <f t="shared" si="65"/>
        <v>0</v>
      </c>
      <c r="AD24" s="22">
        <f t="shared" si="65"/>
        <v>0</v>
      </c>
      <c r="AE24" s="22">
        <f t="shared" si="65"/>
        <v>0</v>
      </c>
      <c r="AF24" s="22">
        <f t="shared" si="65"/>
        <v>0</v>
      </c>
      <c r="AG24" s="22">
        <f t="shared" si="65"/>
        <v>0</v>
      </c>
      <c r="AH24" s="22"/>
      <c r="AI24" s="22">
        <f t="shared" si="65"/>
        <v>0</v>
      </c>
      <c r="AJ24" s="22">
        <f t="shared" si="65"/>
        <v>0</v>
      </c>
      <c r="AK24" s="22">
        <f t="shared" si="65"/>
        <v>0</v>
      </c>
      <c r="AL24" s="65"/>
      <c r="AM24" s="22">
        <f t="shared" si="65"/>
        <v>0</v>
      </c>
      <c r="AN24" s="44">
        <f t="shared" si="65"/>
        <v>0</v>
      </c>
      <c r="AO24" s="44">
        <f t="shared" si="65"/>
        <v>0</v>
      </c>
      <c r="AP24" s="44">
        <f t="shared" si="65"/>
        <v>0</v>
      </c>
      <c r="AQ24" s="44">
        <f t="shared" si="65"/>
        <v>0</v>
      </c>
      <c r="AR24" s="44" t="e">
        <f t="shared" si="65"/>
        <v>#DIV/0!</v>
      </c>
      <c r="AS24" s="22">
        <f>SUM(AS14:AS23)</f>
        <v>0</v>
      </c>
      <c r="AT24" s="22">
        <f t="shared" si="65"/>
        <v>0</v>
      </c>
      <c r="AV24" s="45">
        <f>SUM(AV14:AV23)</f>
        <v>0</v>
      </c>
      <c r="AW24" s="45">
        <f>SUM(AW14:AW23)</f>
        <v>0</v>
      </c>
    </row>
    <row r="25" spans="2:49" ht="15.75" thickTop="1" x14ac:dyDescent="0.25"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N25" s="43"/>
      <c r="AO25" s="43"/>
      <c r="AP25" s="43"/>
      <c r="AQ25" s="43"/>
      <c r="AR25" s="43"/>
    </row>
    <row r="27" spans="2:49" x14ac:dyDescent="0.25">
      <c r="G27" s="57"/>
      <c r="H27" s="59" t="s">
        <v>61</v>
      </c>
      <c r="I27" s="59"/>
      <c r="J27" s="59" t="s">
        <v>63</v>
      </c>
      <c r="K27" s="59"/>
      <c r="L27" s="20" t="s">
        <v>61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6"/>
      <c r="AM27" s="20"/>
      <c r="AN27" s="20"/>
      <c r="AO27" s="20"/>
      <c r="AP27" s="20"/>
      <c r="AQ27" s="20"/>
      <c r="AR27" s="20"/>
      <c r="AS27" s="20"/>
      <c r="AT27" s="1"/>
    </row>
    <row r="28" spans="2:49" ht="15.75" thickBot="1" x14ac:dyDescent="0.3">
      <c r="B28" s="93" t="s">
        <v>60</v>
      </c>
      <c r="C28" s="93"/>
      <c r="D28" s="93"/>
      <c r="E28" s="93"/>
      <c r="F28" s="93"/>
      <c r="G28" s="78"/>
      <c r="H28" s="75" t="s">
        <v>62</v>
      </c>
      <c r="I28" s="75"/>
      <c r="J28" s="75" t="s">
        <v>62</v>
      </c>
      <c r="K28" s="75"/>
      <c r="L28" s="75" t="s">
        <v>64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66"/>
      <c r="AM28" s="27" t="s">
        <v>3</v>
      </c>
      <c r="AN28" s="20"/>
      <c r="AO28" s="20"/>
      <c r="AP28" s="20"/>
      <c r="AQ28" s="20"/>
      <c r="AR28" s="20"/>
      <c r="AS28" s="21"/>
      <c r="AT28" s="1"/>
    </row>
    <row r="29" spans="2:49" x14ac:dyDescent="0.25">
      <c r="B29" s="71"/>
      <c r="C29" s="71"/>
      <c r="D29" s="71"/>
      <c r="E29" s="71"/>
      <c r="F29" s="71"/>
      <c r="G29" s="58"/>
      <c r="H29" s="61"/>
      <c r="I29" s="61"/>
      <c r="J29" s="61"/>
      <c r="K29" s="61"/>
      <c r="L29" s="61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21"/>
      <c r="AS29" s="82"/>
      <c r="AT29" s="1"/>
    </row>
    <row r="30" spans="2:49" x14ac:dyDescent="0.25">
      <c r="B30" s="54">
        <f>+B14</f>
        <v>0</v>
      </c>
      <c r="C30" s="70"/>
      <c r="D30" s="70"/>
      <c r="E30" s="70"/>
      <c r="F30" s="70"/>
      <c r="G30" s="58"/>
      <c r="H30" s="74">
        <f>-SUM(H31:H36)</f>
        <v>0</v>
      </c>
      <c r="I30" s="74"/>
      <c r="J30" s="74">
        <f>-SUM(J31:J36)</f>
        <v>0</v>
      </c>
      <c r="K30" s="74"/>
      <c r="L30" s="74">
        <f>-SUM(L31:L36)</f>
        <v>0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64"/>
      <c r="AM30" s="17">
        <f>+H30+J30+L30</f>
        <v>0</v>
      </c>
      <c r="AS30" s="83"/>
      <c r="AT30" s="1"/>
    </row>
    <row r="31" spans="2:49" x14ac:dyDescent="0.25">
      <c r="B31" s="72">
        <f t="shared" ref="B31:B36" si="66">+B16</f>
        <v>0</v>
      </c>
      <c r="C31" s="70"/>
      <c r="D31" s="70"/>
      <c r="E31" s="70"/>
      <c r="F31" s="70"/>
      <c r="G31" s="58"/>
      <c r="H31" s="74">
        <f t="shared" ref="H31:H36" si="67">IF(AS16&lt;0,AS16*0.18,0)</f>
        <v>0</v>
      </c>
      <c r="I31" s="74"/>
      <c r="J31" s="74">
        <f t="shared" ref="J31:J36" si="68">IF(AS16&gt;0,AS16*0.18,0)</f>
        <v>0</v>
      </c>
      <c r="K31" s="74"/>
      <c r="L31" s="74">
        <f t="shared" ref="L31:L36" si="69">IF(AT16&gt;0,-AT16*0.18,0)</f>
        <v>0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64"/>
      <c r="AM31" s="17">
        <f t="shared" ref="AM31:AM36" si="70">+H31+J31+L31</f>
        <v>0</v>
      </c>
      <c r="AS31" s="83"/>
      <c r="AT31" s="1"/>
    </row>
    <row r="32" spans="2:49" x14ac:dyDescent="0.25">
      <c r="B32" s="72">
        <f t="shared" si="66"/>
        <v>0</v>
      </c>
      <c r="C32" s="70"/>
      <c r="D32" s="70"/>
      <c r="E32" s="70"/>
      <c r="F32" s="70"/>
      <c r="G32" s="58"/>
      <c r="H32" s="74">
        <f t="shared" si="67"/>
        <v>0</v>
      </c>
      <c r="I32" s="74"/>
      <c r="J32" s="74">
        <f t="shared" si="68"/>
        <v>0</v>
      </c>
      <c r="K32" s="74"/>
      <c r="L32" s="74">
        <f t="shared" si="69"/>
        <v>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64"/>
      <c r="AM32" s="17">
        <f t="shared" si="70"/>
        <v>0</v>
      </c>
      <c r="AS32" s="83"/>
      <c r="AT32" s="1"/>
    </row>
    <row r="33" spans="2:47" x14ac:dyDescent="0.25">
      <c r="B33" s="54">
        <f t="shared" si="66"/>
        <v>0</v>
      </c>
      <c r="C33" s="70"/>
      <c r="D33" s="70"/>
      <c r="E33" s="70"/>
      <c r="F33" s="70"/>
      <c r="G33" s="58"/>
      <c r="H33" s="74">
        <f t="shared" si="67"/>
        <v>0</v>
      </c>
      <c r="I33" s="74"/>
      <c r="J33" s="74">
        <f t="shared" si="68"/>
        <v>0</v>
      </c>
      <c r="K33" s="74"/>
      <c r="L33" s="74">
        <f t="shared" si="69"/>
        <v>0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64"/>
      <c r="AM33" s="17">
        <f t="shared" si="70"/>
        <v>0</v>
      </c>
      <c r="AS33" s="83"/>
      <c r="AT33" s="1"/>
    </row>
    <row r="34" spans="2:47" x14ac:dyDescent="0.25">
      <c r="B34" s="54">
        <f t="shared" si="66"/>
        <v>0</v>
      </c>
      <c r="C34" s="70"/>
      <c r="D34" s="70"/>
      <c r="E34" s="70"/>
      <c r="F34" s="70"/>
      <c r="G34" s="58"/>
      <c r="H34" s="74">
        <f t="shared" si="67"/>
        <v>0</v>
      </c>
      <c r="I34" s="74"/>
      <c r="J34" s="74">
        <f t="shared" si="68"/>
        <v>0</v>
      </c>
      <c r="K34" s="74"/>
      <c r="L34" s="74">
        <f t="shared" si="69"/>
        <v>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64"/>
      <c r="AM34" s="17">
        <f t="shared" si="70"/>
        <v>0</v>
      </c>
      <c r="AS34" s="83"/>
      <c r="AT34" s="1"/>
    </row>
    <row r="35" spans="2:47" x14ac:dyDescent="0.25">
      <c r="B35" s="54">
        <f t="shared" si="66"/>
        <v>0</v>
      </c>
      <c r="C35" s="70"/>
      <c r="D35" s="70"/>
      <c r="E35" s="70"/>
      <c r="F35" s="70"/>
      <c r="G35" s="58"/>
      <c r="H35" s="74">
        <f t="shared" si="67"/>
        <v>0</v>
      </c>
      <c r="I35" s="74"/>
      <c r="J35" s="74">
        <f t="shared" si="68"/>
        <v>0</v>
      </c>
      <c r="K35" s="74"/>
      <c r="L35" s="74">
        <f t="shared" si="69"/>
        <v>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64"/>
      <c r="AM35" s="17">
        <f t="shared" si="70"/>
        <v>0</v>
      </c>
      <c r="AS35" s="83"/>
    </row>
    <row r="36" spans="2:47" x14ac:dyDescent="0.25">
      <c r="B36" s="54">
        <f t="shared" si="66"/>
        <v>0</v>
      </c>
      <c r="C36" s="70"/>
      <c r="D36" s="70"/>
      <c r="E36" s="70"/>
      <c r="F36" s="70"/>
      <c r="G36" s="58"/>
      <c r="H36" s="74">
        <f t="shared" si="67"/>
        <v>0</v>
      </c>
      <c r="I36" s="74"/>
      <c r="J36" s="74">
        <f t="shared" si="68"/>
        <v>0</v>
      </c>
      <c r="K36" s="74"/>
      <c r="L36" s="74">
        <f t="shared" si="69"/>
        <v>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64"/>
      <c r="AM36" s="17">
        <f t="shared" si="70"/>
        <v>0</v>
      </c>
      <c r="AS36" s="83"/>
    </row>
    <row r="37" spans="2:47" ht="5.0999999999999996" customHeight="1" thickBot="1" x14ac:dyDescent="0.3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M37" s="79"/>
      <c r="AS37" s="82"/>
    </row>
    <row r="38" spans="2:47" x14ac:dyDescent="0.25">
      <c r="B38" s="1"/>
      <c r="C38" s="1"/>
      <c r="F38" s="1"/>
      <c r="G38" s="1"/>
      <c r="H38" s="1"/>
      <c r="I38" s="1"/>
      <c r="J38" s="1"/>
      <c r="K38" s="1"/>
      <c r="L38" s="1"/>
      <c r="AS38" s="82"/>
      <c r="AU38" s="35"/>
    </row>
    <row r="39" spans="2:47" x14ac:dyDescent="0.25">
      <c r="B39" s="69"/>
      <c r="C39" s="69"/>
      <c r="D39" s="57"/>
      <c r="E39" s="57"/>
      <c r="F39" s="57"/>
      <c r="G39" s="57"/>
      <c r="H39" s="60"/>
      <c r="I39" s="60"/>
      <c r="J39" s="60"/>
      <c r="K39" s="60"/>
      <c r="L39" s="67"/>
    </row>
    <row r="40" spans="2:47" ht="15.75" thickBot="1" x14ac:dyDescent="0.3">
      <c r="B40" s="96" t="s">
        <v>65</v>
      </c>
      <c r="C40" s="96"/>
      <c r="D40" s="96"/>
      <c r="E40" s="96"/>
      <c r="F40" s="79"/>
      <c r="G40" s="80"/>
      <c r="H40" s="79"/>
      <c r="I40" s="60"/>
      <c r="J40" s="60"/>
      <c r="K40" s="60"/>
      <c r="L40" s="30"/>
    </row>
    <row r="41" spans="2:47" x14ac:dyDescent="0.25">
      <c r="B41" s="14"/>
      <c r="C41" s="1"/>
    </row>
    <row r="42" spans="2:47" x14ac:dyDescent="0.25">
      <c r="B42" s="92" t="s">
        <v>68</v>
      </c>
      <c r="C42" s="92"/>
      <c r="D42" s="92"/>
      <c r="H42" s="2">
        <f>+L30</f>
        <v>0</v>
      </c>
    </row>
    <row r="43" spans="2:47" x14ac:dyDescent="0.25">
      <c r="B43" s="92" t="s">
        <v>66</v>
      </c>
      <c r="C43" s="92"/>
      <c r="D43" s="92"/>
      <c r="H43" s="6">
        <f>+H44-H42</f>
        <v>0</v>
      </c>
    </row>
    <row r="44" spans="2:47" ht="15.75" thickBot="1" x14ac:dyDescent="0.3">
      <c r="B44" s="92" t="s">
        <v>67</v>
      </c>
      <c r="C44" s="92"/>
      <c r="D44" s="92"/>
      <c r="H44" s="81">
        <f>IF(AT24&gt;0,AT24*0.18,0)</f>
        <v>0</v>
      </c>
    </row>
    <row r="45" spans="2:47" ht="15.75" thickTop="1" x14ac:dyDescent="0.25"/>
    <row r="47" spans="2:47" x14ac:dyDescent="0.25">
      <c r="B47" s="46" t="s">
        <v>72</v>
      </c>
    </row>
  </sheetData>
  <sheetProtection algorithmName="SHA-512" hashValue="kWatBzUzrt2sMKPsO65utwyhbg4hAiea5eHBGpAn2k3uXAOHeho5MRYbbe9kU3g0BvI8lGk3DQt6rqbVInvvAA==" saltValue="sn1y2slTbYcfKu6ixJQqsw==" spinCount="100000" sheet="1" objects="1" scenarios="1"/>
  <mergeCells count="17">
    <mergeCell ref="A1:L1"/>
    <mergeCell ref="A2:J2"/>
    <mergeCell ref="AV8:AW8"/>
    <mergeCell ref="AJ9:AK10"/>
    <mergeCell ref="J8:L8"/>
    <mergeCell ref="B7:D7"/>
    <mergeCell ref="B8:F8"/>
    <mergeCell ref="A4:B4"/>
    <mergeCell ref="D4:H4"/>
    <mergeCell ref="D5:H5"/>
    <mergeCell ref="B43:D43"/>
    <mergeCell ref="B44:D44"/>
    <mergeCell ref="B28:F28"/>
    <mergeCell ref="A6:B6"/>
    <mergeCell ref="D6:H6"/>
    <mergeCell ref="B40:E40"/>
    <mergeCell ref="B42:D42"/>
  </mergeCells>
  <dataValidations disablePrompts="1" count="2">
    <dataValidation type="whole" operator="greaterThanOrEqual" allowBlank="1" showErrorMessage="1" errorTitle="Feil inntasting" error="Bert positivar kapitalvinningsinntøkur kunnu inntast í henda teigin" prompt="Bert positivar kapitalvinningsinntøkur kunnu inntast í henda teigin" sqref="H14:I21" xr:uid="{00000000-0002-0000-0100-000000000000}">
      <formula1>0</formula1>
    </dataValidation>
    <dataValidation type="whole" operator="greaterThanOrEqual" allowBlank="1" showErrorMessage="1" error="Upphæddin skal skrivast sum eitt positivt tal" sqref="J14:P21" xr:uid="{00000000-0002-0000-0100-000001000000}">
      <formula1>0</formula1>
    </dataValidation>
  </dataValidations>
  <pageMargins left="0.70866141732283472" right="0.70866141732283472" top="0.90968749999999998" bottom="0.74803149606299213" header="0.31496062992125984" footer="0.31496062992125984"/>
  <pageSetup paperSize="9" scale="68" orientation="landscape" horizontalDpi="300" verticalDpi="300" r:id="rId1"/>
  <headerFooter>
    <oddHeader>&amp;L&amp;"Arial,Fed"&amp;14Uppgerð av samskattingarinntøku
&amp;"-,Normal"&amp;12Uppgerðin verður gjørd sambært § 6 í kunngerð um samskatting
&amp;R&amp;G</oddHeader>
    <oddFooter>&amp;L&amp;"-,Fed"&amp;13S60&amp;"-,Normal"&amp;12 &amp;"-,Fed"&amp;10 120216</oddFooter>
  </headerFooter>
  <ignoredErrors>
    <ignoredError sqref="AW16:AW17 AW14" evalError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7:I16"/>
  <sheetViews>
    <sheetView workbookViewId="0">
      <selection activeCell="J24" sqref="J24"/>
    </sheetView>
  </sheetViews>
  <sheetFormatPr defaultRowHeight="12.75" x14ac:dyDescent="0.2"/>
  <sheetData>
    <row r="7" spans="5:9" ht="15" x14ac:dyDescent="0.25">
      <c r="E7" s="20" t="s">
        <v>21</v>
      </c>
    </row>
    <row r="8" spans="5:9" ht="15.75" thickBot="1" x14ac:dyDescent="0.3">
      <c r="E8" s="27" t="s">
        <v>16</v>
      </c>
    </row>
    <row r="11" spans="5:9" ht="15.75" thickBot="1" x14ac:dyDescent="0.3">
      <c r="E11" s="96" t="s">
        <v>65</v>
      </c>
      <c r="F11" s="96"/>
      <c r="G11" s="96"/>
      <c r="H11" s="96"/>
    </row>
    <row r="16" spans="5:9" ht="15.75" thickBot="1" x14ac:dyDescent="0.3">
      <c r="E16" s="93" t="s">
        <v>60</v>
      </c>
      <c r="F16" s="93"/>
      <c r="G16" s="93"/>
      <c r="H16" s="93"/>
      <c r="I16" s="93"/>
    </row>
  </sheetData>
  <mergeCells count="2">
    <mergeCell ref="E11:H11"/>
    <mergeCell ref="E16:I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Roknskaparlig uppgerð</vt:lpstr>
      <vt:lpstr>Uppgerð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Uppgerð av samskattingarinntøku (S60)</dc:title>
  <dc:creator>Jákup Jacobsen</dc:creator>
  <cp:lastModifiedBy>Lisbeth Johanneson</cp:lastModifiedBy>
  <cp:lastPrinted>2016-04-11T13:13:34Z</cp:lastPrinted>
  <dcterms:created xsi:type="dcterms:W3CDTF">2009-06-02T19:52:21Z</dcterms:created>
  <dcterms:modified xsi:type="dcterms:W3CDTF">2020-12-09T10:25:14Z</dcterms:modified>
</cp:coreProperties>
</file>